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lesh\Downloads\"/>
    </mc:Choice>
  </mc:AlternateContent>
  <xr:revisionPtr revIDLastSave="0" documentId="8_{D07D88AB-9586-45F6-8AC7-9570873EEEC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Závodníci_komplet" sheetId="1" r:id="rId1"/>
    <sheet name="10 km" sheetId="2" r:id="rId2"/>
    <sheet name="5 km" sheetId="3" r:id="rId3"/>
    <sheet name="250m" sheetId="4" r:id="rId4"/>
    <sheet name="500m" sheetId="5" r:id="rId5"/>
    <sheet name="1500m" sheetId="6" r:id="rId6"/>
  </sheets>
  <definedNames>
    <definedName name="_xlnm._FilterDatabase" localSheetId="0" hidden="1">Závodníci_komplet!$A$1:$D$76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2" l="1"/>
  <c r="A7" i="6"/>
  <c r="A19" i="5"/>
  <c r="A15" i="3"/>
  <c r="A77" i="1"/>
  <c r="G19" i="5"/>
  <c r="A25" i="4" l="1"/>
</calcChain>
</file>

<file path=xl/sharedStrings.xml><?xml version="1.0" encoding="utf-8"?>
<sst xmlns="http://schemas.openxmlformats.org/spreadsheetml/2006/main" count="588" uniqueCount="124">
  <si>
    <t>Jméno a příjmení</t>
  </si>
  <si>
    <t>Klub / Město</t>
  </si>
  <si>
    <t>Volba závodu</t>
  </si>
  <si>
    <t>Kategorie</t>
  </si>
  <si>
    <t>Atletika Jihlava</t>
  </si>
  <si>
    <t>Hlavní závod 10 km</t>
  </si>
  <si>
    <t>M1</t>
  </si>
  <si>
    <t>Přibyslav</t>
  </si>
  <si>
    <t>Ž2</t>
  </si>
  <si>
    <t>jACO blesk</t>
  </si>
  <si>
    <t>M2</t>
  </si>
  <si>
    <t>T.J. Sokol Nížkov</t>
  </si>
  <si>
    <t>SK Žďárák</t>
  </si>
  <si>
    <t>T.J. Sokol Přibyslav</t>
  </si>
  <si>
    <t>Újezd</t>
  </si>
  <si>
    <t>Velký Beranov</t>
  </si>
  <si>
    <t>TJ Sokol Přibyslav</t>
  </si>
  <si>
    <t>KRUCEMBURK</t>
  </si>
  <si>
    <t>Žďár nad Sázavou</t>
  </si>
  <si>
    <t>Žižkovo Pole</t>
  </si>
  <si>
    <t>TJ sokol Přibyslav</t>
  </si>
  <si>
    <t>startovní číslo</t>
  </si>
  <si>
    <t>čas</t>
  </si>
  <si>
    <t>pořadí</t>
  </si>
  <si>
    <t>Tišnov</t>
  </si>
  <si>
    <t>Jihlava</t>
  </si>
  <si>
    <t>Brno</t>
  </si>
  <si>
    <t>Krucemburk</t>
  </si>
  <si>
    <t>hlavní závod 5 km</t>
  </si>
  <si>
    <t>Havlíčková Borová</t>
  </si>
  <si>
    <t>hlavní závod 10 km</t>
  </si>
  <si>
    <t>AK Pekelňák race Polná</t>
  </si>
  <si>
    <t>SK Tri Cyklo Chlubna</t>
  </si>
  <si>
    <t>Léza</t>
  </si>
  <si>
    <t>Ž5.2</t>
  </si>
  <si>
    <t>Ž5.1</t>
  </si>
  <si>
    <t>M5.2</t>
  </si>
  <si>
    <t>M5.1</t>
  </si>
  <si>
    <t>n/a</t>
  </si>
  <si>
    <t>pořadí - absolutní ve volbě závodu</t>
  </si>
  <si>
    <t>pořadí v kategorii</t>
  </si>
  <si>
    <t>Křesťan Radek (2010)</t>
  </si>
  <si>
    <t>Koščák Peter (1983)</t>
  </si>
  <si>
    <t>Wassebauer Vít (1978)</t>
  </si>
  <si>
    <t>Moštěk Vojtěch (2013)</t>
  </si>
  <si>
    <t>Kubát Jiří (1981)</t>
  </si>
  <si>
    <t>Lacina Jakub (2003)</t>
  </si>
  <si>
    <t>Lacina Václav (1969)</t>
  </si>
  <si>
    <t>Kvarda František (1975)</t>
  </si>
  <si>
    <t>Lacinová Hana (1970)</t>
  </si>
  <si>
    <t>Moštěk Jan (1982)</t>
  </si>
  <si>
    <t>Šustáčková Markéta (2004)</t>
  </si>
  <si>
    <t>Vaněčková Vanda (2001)</t>
  </si>
  <si>
    <t>Helena Zvolánková (1985)</t>
  </si>
  <si>
    <t>Klouda Tomáš (1988)</t>
  </si>
  <si>
    <t>Křesťan Filip (2005)</t>
  </si>
  <si>
    <t>Fišer Jan (1980)</t>
  </si>
  <si>
    <t>Michal Votava (1991)</t>
  </si>
  <si>
    <t>Janeček Jan (1999)</t>
  </si>
  <si>
    <t>Musil Josef (1995)</t>
  </si>
  <si>
    <t>Jonak Ivo (1979)</t>
  </si>
  <si>
    <t>Řeznìček Roman (1977)</t>
  </si>
  <si>
    <t>Bojanovská Alena (1975)</t>
  </si>
  <si>
    <t>STEHLIKOVA RUZENA (1976)</t>
  </si>
  <si>
    <t>Hájek Filip (2000)</t>
  </si>
  <si>
    <t>Vala Jaromír (1977)</t>
  </si>
  <si>
    <t>Moravec Vojtěch (1992)</t>
  </si>
  <si>
    <t>Hájek Ladislav (1978)</t>
  </si>
  <si>
    <t>Hrenic Ondřej (1979)</t>
  </si>
  <si>
    <t>Burdová Hana (1981)</t>
  </si>
  <si>
    <t>Fišer Luděk (1984)</t>
  </si>
  <si>
    <t>Fruhbauer Jakub (2012)</t>
  </si>
  <si>
    <t>Frühbauer Tomáš (2015)</t>
  </si>
  <si>
    <t>Talíková Helena (2014)</t>
  </si>
  <si>
    <t>Kloudová Leila (2014)</t>
  </si>
  <si>
    <t>Kociánová Eliška (2018)</t>
  </si>
  <si>
    <t>Janovská Zuzana (2020)</t>
  </si>
  <si>
    <t>Frühbauerová Veronika (2020)</t>
  </si>
  <si>
    <t>Prokešová Vanesa (2019)</t>
  </si>
  <si>
    <t>Hábl Jiří (2020)</t>
  </si>
  <si>
    <t>Zadina Jakub (2020)</t>
  </si>
  <si>
    <t>Moštěk Marek (2017)</t>
  </si>
  <si>
    <t>Bláha Vojtěch (2020)</t>
  </si>
  <si>
    <t>Pavuk Michal (2018)</t>
  </si>
  <si>
    <t>Adamová Barbora (2017)</t>
  </si>
  <si>
    <t>Novotný Eda (2016)</t>
  </si>
  <si>
    <t>Novotný Vilém (2018)</t>
  </si>
  <si>
    <t>Čeloudová Nikola (2020)</t>
  </si>
  <si>
    <t>Klouda Richard (2017)</t>
  </si>
  <si>
    <t>Zvolánek Milan (2019)</t>
  </si>
  <si>
    <t>Moštěk Jakub (2018)</t>
  </si>
  <si>
    <t>Dubská Sofie (2020)</t>
  </si>
  <si>
    <t>Dubská Hedvika (2022)</t>
  </si>
  <si>
    <t>Janovská Adéla (2022)</t>
  </si>
  <si>
    <t>Pertlíková Ema (2021)</t>
  </si>
  <si>
    <t>Sirotná Helenka (2021)</t>
  </si>
  <si>
    <t>Prokešová Sofie (2021)</t>
  </si>
  <si>
    <t>Grodl Tadeáš (2022)</t>
  </si>
  <si>
    <t>Hábl Antonín (2022)</t>
  </si>
  <si>
    <t>Zadina Jan (2022)</t>
  </si>
  <si>
    <t>Pertlík Tadeáš (2023)</t>
  </si>
  <si>
    <t>Musil Matias (2021)</t>
  </si>
  <si>
    <t>Kocián Patrik (2021)</t>
  </si>
  <si>
    <t>Kárník Viktor (2021)</t>
  </si>
  <si>
    <t>Kárník Lukáš (2024)</t>
  </si>
  <si>
    <t>Čeloudová Kristýnka (2022)</t>
  </si>
  <si>
    <t>Hrnčíř Matěj (2023)</t>
  </si>
  <si>
    <t>Hrnčířová Rozárie (2023)</t>
  </si>
  <si>
    <t>Háčka Adam (2022)</t>
  </si>
  <si>
    <t>Háčková Eliška (2024)</t>
  </si>
  <si>
    <t>Zvolánková Nikol (2022)</t>
  </si>
  <si>
    <t>Mošťková Marie (2021)</t>
  </si>
  <si>
    <t>Votava Richard (2024)</t>
  </si>
  <si>
    <t>Musilová Tessa (2023)</t>
  </si>
  <si>
    <t>Hrubý Jan (2023)</t>
  </si>
  <si>
    <t>Dětský závod 1500 m</t>
  </si>
  <si>
    <t>Dětský závod 500 m</t>
  </si>
  <si>
    <t>Dětský závod 250 m</t>
  </si>
  <si>
    <t>Jméno</t>
  </si>
  <si>
    <t>jméno</t>
  </si>
  <si>
    <t>Jméno a příjmení2</t>
  </si>
  <si>
    <t>d</t>
  </si>
  <si>
    <t>h</t>
  </si>
  <si>
    <t>TJ. Sokol Přibyslav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</si>
</sst>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0" x14ac:knownFonts="1">
    <font>
      <sz val="10"/>
      <color rgb="FF000000"/>
      <name val="Arial"/>
      <scheme val="minor"/>
    </font>
    <font>
      <sz val="11"/>
      <color theme="1"/>
      <name val="Arial"/>
      <family val="2"/>
      <charset val="238"/>
      <scheme val="minor"/>
    </font>
    <font>
      <sz val="11"/>
      <color theme="1"/>
      <name val="Arial"/>
      <family val="2"/>
      <charset val="238"/>
      <scheme val="minor"/>
    </font>
    <font>
      <b/>
      <sz val="10"/>
      <color theme="1"/>
      <name val="Arial"/>
      <family val="2"/>
      <charset val="238"/>
      <scheme val="minor"/>
    </font>
    <font>
      <sz val="10"/>
      <color theme="1"/>
      <name val="Arial"/>
      <family val="2"/>
      <charset val="238"/>
      <scheme val="minor"/>
    </font>
    <font>
      <sz val="10"/>
      <color rgb="FF000000"/>
      <name val="Arial"/>
      <family val="2"/>
      <charset val="238"/>
      <scheme val="minor"/>
    </font>
    <font>
      <b/>
      <sz val="11"/>
      <color theme="1"/>
      <name val="Arial"/>
      <family val="2"/>
      <charset val="238"/>
      <scheme val="minor"/>
    </font>
    <font>
      <b/>
      <sz val="18"/>
      <color rgb="FF000000"/>
      <name val="Arial"/>
      <family val="2"/>
      <charset val="238"/>
      <scheme val="minor"/>
    </font>
    <font>
      <sz val="8"/>
      <name val="Arial"/>
      <family val="2"/>
      <charset val="238"/>
      <scheme val="minor"/>
    </font>
    <font>
      <b/>
      <sz val="12"/>
      <name val="Arial"/>
      <family val="2"/>
      <charset val="238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  <fill>
      <patternFill patternType="solid">
        <fgColor rgb="FFB6D7A8"/>
        <bgColor rgb="FFB6D7A8"/>
      </patternFill>
    </fill>
    <fill>
      <patternFill patternType="solid">
        <fgColor rgb="FFD5A6BD"/>
        <bgColor rgb="FFD5A6BD"/>
      </patternFill>
    </fill>
    <fill>
      <patternFill patternType="solid">
        <fgColor theme="4"/>
        <bgColor theme="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B4608A"/>
        <bgColor rgb="FFD5A6BD"/>
      </patternFill>
    </fill>
    <fill>
      <patternFill patternType="solid">
        <fgColor rgb="FFBF779B"/>
        <bgColor rgb="FFD5A6BD"/>
      </patternFill>
    </fill>
    <fill>
      <patternFill patternType="solid">
        <fgColor rgb="FFCC94B0"/>
        <bgColor rgb="FFD5A6BD"/>
      </patternFill>
    </fill>
    <fill>
      <patternFill patternType="solid">
        <fgColor rgb="FFC585A5"/>
        <bgColor rgb="FFD5A6BD"/>
      </patternFill>
    </fill>
  </fills>
  <borders count="8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theme="4" tint="0.3999755851924192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4">
    <xf numFmtId="0" fontId="0" fillId="0" borderId="0" xfId="0"/>
    <xf numFmtId="0" fontId="3" fillId="3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/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164" fontId="5" fillId="0" borderId="0" xfId="0" applyNumberFormat="1" applyFont="1"/>
    <xf numFmtId="0" fontId="7" fillId="0" borderId="0" xfId="0" applyFont="1" applyAlignment="1">
      <alignment horizontal="center"/>
    </xf>
    <xf numFmtId="0" fontId="3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3" fillId="3" borderId="0" xfId="0" applyFont="1" applyFill="1" applyAlignment="1">
      <alignment horizontal="left"/>
    </xf>
    <xf numFmtId="0" fontId="5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6" borderId="0" xfId="0" applyFont="1" applyFill="1" applyAlignment="1">
      <alignment horizontal="center"/>
    </xf>
    <xf numFmtId="0" fontId="7" fillId="7" borderId="0" xfId="0" applyFont="1" applyFill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 wrapText="1"/>
    </xf>
    <xf numFmtId="0" fontId="9" fillId="7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4" borderId="2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4" fillId="8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0" fontId="4" fillId="10" borderId="2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3" fillId="3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9" borderId="2" xfId="0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0" fontId="3" fillId="3" borderId="3" xfId="0" applyFont="1" applyFill="1" applyBorder="1" applyAlignment="1">
      <alignment vertical="center"/>
    </xf>
    <xf numFmtId="0" fontId="3" fillId="4" borderId="3" xfId="0" applyFont="1" applyFill="1" applyBorder="1" applyAlignment="1">
      <alignment vertical="center"/>
    </xf>
    <xf numFmtId="0" fontId="4" fillId="8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wrapText="1"/>
    </xf>
    <xf numFmtId="0" fontId="9" fillId="5" borderId="4" xfId="0" applyFont="1" applyFill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3" fillId="12" borderId="0" xfId="0" applyFont="1" applyFill="1" applyAlignment="1">
      <alignment horizontal="center"/>
    </xf>
    <xf numFmtId="0" fontId="3" fillId="13" borderId="0" xfId="0" applyFont="1" applyFill="1" applyAlignment="1">
      <alignment horizontal="center"/>
    </xf>
    <xf numFmtId="0" fontId="3" fillId="14" borderId="0" xfId="0" applyFont="1" applyFill="1" applyAlignment="1">
      <alignment horizontal="center"/>
    </xf>
    <xf numFmtId="0" fontId="3" fillId="15" borderId="0" xfId="0" applyFont="1" applyFill="1" applyAlignment="1">
      <alignment horizontal="center"/>
    </xf>
  </cellXfs>
  <cellStyles count="2">
    <cellStyle name="Normální" xfId="0" builtinId="0"/>
    <cellStyle name="Normální 2" xfId="1" xr:uid="{9D5E2FC5-1809-4AFD-B56A-01E0069800AF}"/>
  </cellStyles>
  <dxfs count="9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Arial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numFmt numFmtId="164" formatCode="[$-F400]h:mm:ss\ AM/PM"/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fill>
        <patternFill patternType="solid">
          <fgColor rgb="FFD5A6BD"/>
          <bgColor rgb="FFD5A6BD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fill>
        <patternFill patternType="solid">
          <fgColor rgb="FFD5A6BD"/>
          <bgColor rgb="FFD5A6BD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fill>
        <patternFill patternType="solid">
          <fgColor rgb="FFB6D7A8"/>
          <bgColor rgb="FFB6D7A8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fill>
        <patternFill patternType="solid">
          <fgColor rgb="FFB6D7A8"/>
          <bgColor rgb="FFB6D7A8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fill>
        <patternFill patternType="solid">
          <fgColor rgb="FFEA9999"/>
          <bgColor rgb="FFEA9999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fill>
        <patternFill patternType="solid">
          <fgColor rgb="FFEA9999"/>
          <bgColor rgb="FFEA999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</border>
    </dxf>
    <dxf>
      <border outline="0">
        <right style="thin">
          <color theme="4" tint="0.39997558519241921"/>
        </right>
        <bottom style="thin">
          <color theme="4" tint="0.39997558519241921"/>
        </bottom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alignment horizont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Arial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numFmt numFmtId="164" formatCode="[$-F400]h:mm:ss\ AM/PM"/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alignment horizont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fill>
        <patternFill patternType="solid">
          <fgColor rgb="FFD5A6BD"/>
          <bgColor rgb="FFD5A6BD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fill>
        <patternFill patternType="solid">
          <fgColor rgb="FFD5A6BD"/>
          <bgColor rgb="FFD5A6BD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fill>
        <patternFill patternType="solid">
          <fgColor rgb="FFB6D7A8"/>
          <bgColor rgb="FFB6D7A8"/>
        </patternFill>
      </fill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fill>
        <patternFill patternType="solid">
          <fgColor rgb="FFB6D7A8"/>
          <bgColor rgb="FFB6D7A8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fill>
        <patternFill patternType="solid">
          <fgColor rgb="FFA4C2F4"/>
          <bgColor rgb="FFA4C2F4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minor"/>
      </font>
      <numFmt numFmtId="0" formatCode="General"/>
      <fill>
        <patternFill patternType="solid">
          <fgColor rgb="FFEA9999"/>
          <bgColor rgb="FFEA999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</border>
    </dxf>
    <dxf>
      <border outline="0">
        <right style="thin">
          <color theme="4" tint="0.39997558519241921"/>
        </right>
        <bottom style="thin">
          <color theme="4" tint="0.39997558519241921"/>
        </bottom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alignment horizontal="center" vertical="bottom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Arial"/>
        <family val="2"/>
        <charset val="238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numFmt numFmtId="164" formatCode="[$-F400]h:mm:ss\ AM/PM"/>
      <alignment horizontal="center" vertical="bottom" textRotation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alignment horizontal="center" vertical="bottom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minor"/>
      </font>
      <alignment horizontal="center" vertical="bottom" textRotation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fill>
        <patternFill patternType="solid">
          <fgColor rgb="FFD5A6BD"/>
          <bgColor rgb="FFD5A6BD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fill>
        <patternFill patternType="solid">
          <fgColor rgb="FFD5A6BD"/>
          <bgColor rgb="FFD5A6BD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fill>
        <patternFill patternType="solid">
          <fgColor rgb="FFB6D7A8"/>
          <bgColor rgb="FFB6D7A8"/>
        </patternFill>
      </fill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fill>
        <patternFill patternType="solid">
          <fgColor rgb="FFB6D7A8"/>
          <bgColor rgb="FFB6D7A8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fill>
        <patternFill patternType="solid">
          <fgColor rgb="FFA4C2F4"/>
          <bgColor rgb="FFA4C2F4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minor"/>
      </font>
      <numFmt numFmtId="0" formatCode="General"/>
      <fill>
        <patternFill patternType="solid">
          <fgColor rgb="FFEA9999"/>
          <bgColor rgb="FFEA999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</border>
    </dxf>
    <dxf>
      <border outline="0">
        <right style="thin">
          <color theme="4" tint="0.39997558519241921"/>
        </right>
        <bottom style="thin">
          <color theme="4" tint="0.39997558519241921"/>
        </bottom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Arial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numFmt numFmtId="164" formatCode="[$-F400]h:mm:ss\ AM/PM"/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fill>
        <patternFill patternType="solid">
          <fgColor rgb="FFD5A6BD"/>
          <bgColor rgb="FFD5A6BD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fill>
        <patternFill patternType="solid">
          <fgColor rgb="FFD5A6BD"/>
          <bgColor rgb="FFD5A6BD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fill>
        <patternFill patternType="solid">
          <fgColor rgb="FFB6D7A8"/>
          <bgColor rgb="FFB6D7A8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fill>
        <patternFill patternType="solid">
          <fgColor rgb="FFB6D7A8"/>
          <bgColor rgb="FFB6D7A8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fill>
        <patternFill patternType="solid">
          <fgColor rgb="FFEA9999"/>
          <bgColor rgb="FFEA9999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numFmt numFmtId="0" formatCode="General"/>
      <fill>
        <patternFill patternType="solid">
          <fgColor rgb="FFEA9999"/>
          <bgColor rgb="FFEA999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</border>
    </dxf>
    <dxf>
      <alignment vertical="center" textRotation="0" wrapText="0" indent="0" justifyLastLine="0" shrinkToFit="0" readingOrder="0"/>
    </dxf>
    <dxf>
      <border outline="0">
        <right style="thin">
          <color theme="4" tint="0.39997558519241921"/>
        </right>
        <bottom style="thin">
          <color theme="4" tint="0.39997558519241921"/>
        </bottom>
      </border>
    </dxf>
    <dxf>
      <alignment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Arial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numFmt numFmtId="164" formatCode="[$-F400]h:mm:ss\ AM/PM"/>
      <alignment horizontal="center" vertical="center" textRotation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alignment horizontal="center" vertical="center" textRotation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fill>
        <patternFill patternType="solid">
          <fgColor rgb="FFD5A6BD"/>
          <bgColor rgb="FFD5A6BD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fill>
        <patternFill patternType="solid">
          <fgColor rgb="FFD5A6BD"/>
          <bgColor rgb="FFD5A6BD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fill>
        <patternFill patternType="solid">
          <fgColor rgb="FFB6D7A8"/>
          <bgColor rgb="FFB6D7A8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fill>
        <patternFill patternType="solid">
          <fgColor rgb="FFB6D7A8"/>
          <bgColor rgb="FFB6D7A8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fill>
        <patternFill patternType="solid">
          <fgColor rgb="FFEA9999"/>
          <bgColor rgb="FFEA9999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numFmt numFmtId="0" formatCode="General"/>
      <fill>
        <patternFill patternType="solid">
          <fgColor rgb="FFEA9999"/>
          <bgColor rgb="FFEA999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</border>
    </dxf>
    <dxf>
      <border outline="0">
        <right style="thin">
          <color theme="4" tint="0.39997558519241921"/>
        </right>
        <bottom style="thin">
          <color theme="4" tint="0.39997558519241921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charset val="238"/>
        <scheme val="minor"/>
      </font>
      <fill>
        <patternFill patternType="solid">
          <fgColor theme="4"/>
          <bgColor theme="4"/>
        </patternFill>
      </fill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rgb="FF000000"/>
        <name val="Arial"/>
        <family val="2"/>
        <charset val="238"/>
        <scheme val="minor"/>
      </font>
      <alignment horizontal="center" vertical="bottom" textRotation="0" wrapText="0" indent="0" justifyLastLine="0" shrinkToFit="0" readingOrder="0"/>
    </dxf>
    <dxf>
      <font>
        <b/>
        <sz val="18"/>
        <family val="2"/>
        <charset val="238"/>
      </font>
      <numFmt numFmtId="0" formatCode="General"/>
      <fill>
        <patternFill patternType="solid">
          <fgColor indexed="64"/>
          <bgColor theme="6"/>
        </patternFill>
      </fill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8"/>
        <color rgb="FF000000"/>
        <name val="Arial"/>
        <family val="2"/>
        <charset val="238"/>
        <scheme val="minor"/>
      </font>
      <numFmt numFmtId="0" formatCode="General"/>
      <fill>
        <patternFill patternType="solid">
          <fgColor indexed="64"/>
          <bgColor theme="6" tint="0.79998168889431442"/>
        </patternFill>
      </fill>
      <alignment horizontal="center" vertical="bottom" textRotation="0" wrapText="0" indent="0" justifyLastLine="0" shrinkToFit="0" readingOrder="0"/>
    </dxf>
    <dxf>
      <numFmt numFmtId="164" formatCode="[$-F400]h:mm:ss\ AM/PM"/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minor"/>
      </font>
      <alignment horizontal="center" vertical="center" textRotation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fill>
        <patternFill patternType="solid">
          <fgColor rgb="FFD5A6BD"/>
          <bgColor rgb="FFD5A6BD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fill>
        <patternFill patternType="solid">
          <fgColor rgb="FFB6D7A8"/>
          <bgColor rgb="FFB6D7A8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minor"/>
      </font>
      <numFmt numFmtId="0" formatCode="General"/>
      <fill>
        <patternFill patternType="solid">
          <fgColor rgb="FFEA9999"/>
          <bgColor rgb="FFEA9999"/>
        </patternFill>
      </fill>
      <alignment horizontal="left" vertical="bottom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indent="0" justifyLastLine="0" shrinkToFit="0" readingOrder="0"/>
    </dxf>
  </dxfs>
  <tableStyles count="0" defaultTableStyle="TableStyleMedium2" defaultPivotStyle="PivotStyleLight16"/>
  <colors>
    <mruColors>
      <color rgb="FFB4608A"/>
      <color rgb="FFBF779B"/>
      <color rgb="FFCC94B0"/>
      <color rgb="FFAD517F"/>
      <color rgb="FFC17D9F"/>
      <color rgb="FFC585A5"/>
      <color rgb="FFC98D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9912E97-3C60-4064-A160-11038FADABB0}" name="Tabulka2" displayName="Tabulka2" ref="A1:H77" totalsRowCount="1" headerRowDxfId="95" headerRowBorderDxfId="94">
  <autoFilter ref="A1:H76" xr:uid="{00000000-0001-0000-0000-000000000000}"/>
  <sortState xmlns:xlrd2="http://schemas.microsoft.com/office/spreadsheetml/2017/richdata2" ref="A2:H76">
    <sortCondition descending="1" ref="C2:C76"/>
    <sortCondition ref="F2:F76"/>
  </sortState>
  <tableColumns count="8">
    <tableColumn id="16" xr3:uid="{E3C21F79-E21D-42BE-A3E9-68FA27BFD1D7}" name="Jméno" totalsRowFunction="count" dataDxfId="93"/>
    <tableColumn id="5" xr3:uid="{C1A8128F-AD83-4883-AAEB-B7A9A08731D2}" name="Klub / Město" dataDxfId="92"/>
    <tableColumn id="6" xr3:uid="{41CA8E66-9E30-45EA-97E4-084602642358}" name="Volba závodu" dataDxfId="91"/>
    <tableColumn id="8" xr3:uid="{998412B5-B08D-4872-89C2-CA9C4E1CC75A}" name="Kategorie" dataDxfId="90" totalsRowDxfId="89"/>
    <tableColumn id="10" xr3:uid="{27F3F692-BD80-4BFA-AE49-94E03D149F5D}" name="startovní číslo" dataDxfId="88" totalsRowDxfId="87"/>
    <tableColumn id="11" xr3:uid="{AD40996A-CECC-41D4-A188-6B7BCA1FA873}" name="čas" dataDxfId="86">
      <calculatedColumnFormula>VLOOKUP(Tabulka2[[#This Row],[startovní číslo]],#REF!,3,0)</calculatedColumnFormula>
    </tableColumn>
    <tableColumn id="12" xr3:uid="{9B13AA8A-CD1E-49F3-8E15-AD6A519D443E}" name="pořadí - absolutní ve volbě závodu" dataDxfId="85"/>
    <tableColumn id="17" xr3:uid="{89505EA1-DCA5-4061-96E6-7EBCFEC20C5E}" name="pořadí v kategorii" dataDxfId="84" totalsRowDxfId="83">
      <calculatedColumnFormula>VLOOKUP(Tabulka2[[#This Row],[startovní číslo]],Tabulka3[[startovní číslo]:[pořadí]],3,0)</calculatedColumnFormula>
    </tableColumn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341623F-64BA-4BD5-B183-01E00718BD87}" name="Tabulka4" displayName="Tabulka4" ref="A1:G19" totalsRowCount="1" headerRowDxfId="82" headerRowBorderDxfId="81" tableBorderDxfId="80">
  <autoFilter ref="A1:G18" xr:uid="{C341623F-64BA-4BD5-B183-01E00718BD87}"/>
  <sortState xmlns:xlrd2="http://schemas.microsoft.com/office/spreadsheetml/2017/richdata2" ref="A2:G18">
    <sortCondition descending="1" ref="D2:D18"/>
    <sortCondition ref="F2:F18"/>
  </sortState>
  <tableColumns count="7">
    <tableColumn id="12" xr3:uid="{F95B1FF3-132C-46E6-B7F0-9C4A4B3E7B51}" name="jméno" totalsRowFunction="count" dataDxfId="79" totalsRowDxfId="78"/>
    <tableColumn id="5" xr3:uid="{95C8B67D-3C49-48F0-8E13-62A9A3006884}" name="Klub / Město" dataDxfId="77" totalsRowDxfId="76"/>
    <tableColumn id="6" xr3:uid="{AB347A23-14AE-4AEC-9237-5F3AFD78929D}" name="Volba závodu" dataDxfId="75" totalsRowDxfId="74"/>
    <tableColumn id="8" xr3:uid="{57F7FC7A-C306-4C1F-ABA2-7434D7AAD7FB}" name="Kategorie" dataDxfId="73" totalsRowDxfId="72"/>
    <tableColumn id="9" xr3:uid="{17DE4BDF-0799-43E6-A202-69E51E3941F4}" name="startovní číslo" dataDxfId="71" totalsRowDxfId="70"/>
    <tableColumn id="10" xr3:uid="{1CB4D82F-2457-415D-8512-F4A19191BEE5}" name="čas" dataDxfId="69" totalsRowDxfId="68"/>
    <tableColumn id="11" xr3:uid="{35D10637-CE06-4AA9-875D-E6D8B6145C88}" name="pořadí" dataDxfId="67" totalsRowDxfId="66"/>
  </tableColumns>
  <tableStyleInfo name="TableStyleMedium2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FF5E4C1-91B7-4555-8479-B319AC35DB72}" name="Tabulka3" displayName="Tabulka3" ref="A1:G15" totalsRowCount="1" dataDxfId="64" totalsRowDxfId="62" headerRowBorderDxfId="65" tableBorderDxfId="63">
  <autoFilter ref="A1:G14" xr:uid="{5FF5E4C1-91B7-4555-8479-B319AC35DB72}"/>
  <sortState xmlns:xlrd2="http://schemas.microsoft.com/office/spreadsheetml/2017/richdata2" ref="A2:G14">
    <sortCondition descending="1" ref="D2:D14"/>
    <sortCondition ref="F2:F14"/>
  </sortState>
  <tableColumns count="7">
    <tableColumn id="12" xr3:uid="{1DADBBA2-CB4B-4CDE-BFC4-2E2E4DE65AEA}" name="Jméno a příjmení2" totalsRowFunction="count" dataDxfId="61" totalsRowDxfId="60"/>
    <tableColumn id="5" xr3:uid="{2E6A8667-8AA6-4FD4-A480-0A16ADDF61D6}" name="Klub / Město" dataDxfId="59" totalsRowDxfId="58"/>
    <tableColumn id="6" xr3:uid="{D5462C2F-DC4A-470F-8093-555B29893C38}" name="Volba závodu" dataDxfId="57" totalsRowDxfId="56"/>
    <tableColumn id="8" xr3:uid="{F4E75B53-DF99-4D7A-9D27-33ADDE844D51}" name="Kategorie" dataDxfId="55" totalsRowDxfId="54"/>
    <tableColumn id="9" xr3:uid="{12BADE76-D36C-48F4-A1E8-53CCE7734CCD}" name="startovní číslo" dataDxfId="53" totalsRowDxfId="52"/>
    <tableColumn id="10" xr3:uid="{18B82F3E-86FA-4299-A2A5-DB9CEA09497A}" name="čas" dataDxfId="51" totalsRowDxfId="50"/>
    <tableColumn id="11" xr3:uid="{A22F7FB9-ED77-4A3E-9FAE-4CE1B92B59CF}" name="pořadí" dataDxfId="49" totalsRowDxfId="48"/>
  </tableColumns>
  <tableStyleInfo name="TableStyleMedium2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C2A99F7-D26C-4161-98EF-15A480080421}" name="Tabulka7" displayName="Tabulka7" ref="A1:G25" totalsRowCount="1" headerRowBorderDxfId="47" tableBorderDxfId="46">
  <autoFilter ref="A1:G24" xr:uid="{AC2A99F7-D26C-4161-98EF-15A480080421}"/>
  <sortState xmlns:xlrd2="http://schemas.microsoft.com/office/spreadsheetml/2017/richdata2" ref="A2:G24">
    <sortCondition ref="F2:F24"/>
  </sortState>
  <tableColumns count="7">
    <tableColumn id="12" xr3:uid="{DE180BAB-8B45-4335-8404-9554A25E5F73}" name="Jméno a příjmení" totalsRowFunction="count" dataDxfId="45" totalsRowDxfId="44"/>
    <tableColumn id="5" xr3:uid="{C46DEC56-E467-4606-8950-0311DF787B9C}" name="Klub / Město" dataDxfId="43" totalsRowDxfId="42"/>
    <tableColumn id="6" xr3:uid="{B80E24B8-271F-4647-800D-204D82FD8903}" name="Volba závodu" dataDxfId="41" totalsRowDxfId="40"/>
    <tableColumn id="8" xr3:uid="{53B2678E-CE4D-48FA-A86F-DD2EA0222B21}" name="Kategorie" dataDxfId="39" totalsRowDxfId="38"/>
    <tableColumn id="9" xr3:uid="{024997F9-BBF7-444B-8BF0-9654A8884A4C}" name="startovní číslo" dataDxfId="37" totalsRowDxfId="36"/>
    <tableColumn id="10" xr3:uid="{00D73676-2BF9-4C3E-8C42-AA95FB732F87}" name="čas" dataDxfId="35" totalsRowDxfId="34"/>
    <tableColumn id="11" xr3:uid="{F2B6AC82-91EC-48B6-82B9-948051141678}" name="pořadí" dataDxfId="33" totalsRowDxfId="32"/>
  </tableColumns>
  <tableStyleInfo name="TableStyleMedium2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34462B4-BEC9-4219-B28E-2153A6E5CE35}" name="Tabulka6" displayName="Tabulka6" ref="A1:G19" totalsRowCount="1" headerRowBorderDxfId="31" tableBorderDxfId="30">
  <autoFilter ref="A1:G18" xr:uid="{E34462B4-BEC9-4219-B28E-2153A6E5CE35}"/>
  <sortState xmlns:xlrd2="http://schemas.microsoft.com/office/spreadsheetml/2017/richdata2" ref="A2:G18">
    <sortCondition ref="F2:F18"/>
  </sortState>
  <tableColumns count="7">
    <tableColumn id="12" xr3:uid="{622EE07C-D9DC-4AC5-A201-DB125A7E5797}" name="Jméno a příjmení" totalsRowFunction="count" dataDxfId="29" totalsRowDxfId="28"/>
    <tableColumn id="5" xr3:uid="{8B2A2DB0-D4C0-4BEA-A30B-E3017DB422E9}" name="Klub / Město" dataDxfId="27" totalsRowDxfId="26"/>
    <tableColumn id="6" xr3:uid="{A56723CB-DE9B-4A09-938F-D0AEB8147882}" name="Volba závodu" dataDxfId="25" totalsRowDxfId="24"/>
    <tableColumn id="8" xr3:uid="{AF476C4C-B207-489A-863F-F3F77269AEBE}" name="Kategorie" dataDxfId="23" totalsRowDxfId="22"/>
    <tableColumn id="9" xr3:uid="{544D27D9-1D62-4B95-B6B4-361DA3D226D7}" name="startovní číslo" dataDxfId="21" totalsRowDxfId="20"/>
    <tableColumn id="10" xr3:uid="{6726714A-8179-4825-A1B6-D20346B9BFEC}" name="čas" dataDxfId="19" totalsRowDxfId="18"/>
    <tableColumn id="11" xr3:uid="{7A56C00C-9F8C-4D32-8434-7DF4D1C848B6}" name="pořadí" totalsRowFunction="count" dataDxfId="17" totalsRowDxfId="16"/>
  </tableColumns>
  <tableStyleInfo name="TableStyleMedium2"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985A19D-1AF3-4B5E-9029-6A94C5A21F8F}" name="Tabulka5" displayName="Tabulka5" ref="A1:G7" totalsRowCount="1" headerRowBorderDxfId="15" tableBorderDxfId="14">
  <autoFilter ref="A1:G6" xr:uid="{4985A19D-1AF3-4B5E-9029-6A94C5A21F8F}"/>
  <sortState xmlns:xlrd2="http://schemas.microsoft.com/office/spreadsheetml/2017/richdata2" ref="A2:G6">
    <sortCondition ref="F2:F6"/>
  </sortState>
  <tableColumns count="7">
    <tableColumn id="1" xr3:uid="{7EB73213-1A0C-4DB3-85C7-CB2AF62BD794}" name="Jméno a příjmení" totalsRowFunction="count" dataDxfId="13" totalsRowDxfId="12"/>
    <tableColumn id="5" xr3:uid="{7D196635-AA87-433A-8946-7A9ADB521162}" name="Klub / Město" dataDxfId="11" totalsRowDxfId="10"/>
    <tableColumn id="6" xr3:uid="{E19C7F48-5A20-4E97-BD28-285BA74EF52C}" name="Volba závodu" dataDxfId="9" totalsRowDxfId="8"/>
    <tableColumn id="8" xr3:uid="{FCA4E1FA-17F0-4796-A0EF-5E294BB266A1}" name="Kategorie" dataDxfId="7" totalsRowDxfId="6"/>
    <tableColumn id="9" xr3:uid="{9EDEABE7-2932-430A-9E76-03D6FD6E13D0}" name="startovní číslo" dataDxfId="5" totalsRowDxfId="4"/>
    <tableColumn id="10" xr3:uid="{C49B2F70-51B0-4AE0-AC13-E89FEBDBC3ED}" name="čas" dataDxfId="3" totalsRowDxfId="2"/>
    <tableColumn id="11" xr3:uid="{A41E448C-00E2-4AEC-B257-9ABCD8F28901}" name="pořadí" dataDxfId="1" totalsRowDxfId="0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77"/>
  <sheetViews>
    <sheetView tabSelected="1" workbookViewId="0">
      <selection activeCell="K73" sqref="K73"/>
    </sheetView>
  </sheetViews>
  <sheetFormatPr defaultColWidth="12.5703125" defaultRowHeight="22.9" customHeight="1" x14ac:dyDescent="0.35"/>
  <cols>
    <col min="1" max="1" width="26.28515625" style="13" customWidth="1"/>
    <col min="2" max="2" width="22" style="13" bestFit="1" customWidth="1"/>
    <col min="3" max="3" width="19.7109375" bestFit="1" customWidth="1"/>
    <col min="4" max="4" width="13.85546875" bestFit="1" customWidth="1"/>
    <col min="5" max="5" width="13.28515625" style="17" bestFit="1" customWidth="1"/>
    <col min="6" max="6" width="12.85546875" style="5" customWidth="1"/>
    <col min="7" max="7" width="21.42578125" customWidth="1"/>
    <col min="8" max="8" width="16.7109375" customWidth="1"/>
    <col min="9" max="9" width="16" style="11" customWidth="1"/>
  </cols>
  <sheetData>
    <row r="1" spans="1:9" ht="46.9" customHeight="1" thickBot="1" x14ac:dyDescent="0.25">
      <c r="A1" s="21" t="s">
        <v>118</v>
      </c>
      <c r="B1" s="22" t="s">
        <v>1</v>
      </c>
      <c r="C1" s="23" t="s">
        <v>2</v>
      </c>
      <c r="D1" s="24" t="s">
        <v>3</v>
      </c>
      <c r="E1" s="20" t="s">
        <v>21</v>
      </c>
      <c r="F1" s="25" t="s">
        <v>22</v>
      </c>
      <c r="G1" s="26" t="s">
        <v>39</v>
      </c>
      <c r="H1" s="27" t="s">
        <v>40</v>
      </c>
      <c r="I1"/>
    </row>
    <row r="2" spans="1:9" ht="22.9" customHeight="1" x14ac:dyDescent="0.35">
      <c r="A2" s="12" t="s">
        <v>41</v>
      </c>
      <c r="B2" s="14"/>
      <c r="C2" s="2" t="s">
        <v>28</v>
      </c>
      <c r="D2" s="4" t="s">
        <v>37</v>
      </c>
      <c r="E2" s="15">
        <v>9</v>
      </c>
      <c r="F2" s="6">
        <v>46293.015844907408</v>
      </c>
      <c r="G2" s="18">
        <v>1</v>
      </c>
      <c r="H2" s="19">
        <v>1</v>
      </c>
      <c r="I2"/>
    </row>
    <row r="3" spans="1:9" ht="22.9" customHeight="1" x14ac:dyDescent="0.35">
      <c r="A3" s="12" t="s">
        <v>42</v>
      </c>
      <c r="B3" s="14" t="s">
        <v>9</v>
      </c>
      <c r="C3" s="2" t="s">
        <v>28</v>
      </c>
      <c r="D3" s="4" t="s">
        <v>36</v>
      </c>
      <c r="E3" s="15">
        <v>10</v>
      </c>
      <c r="F3" s="6">
        <v>46293.016122685185</v>
      </c>
      <c r="G3" s="18">
        <v>2</v>
      </c>
      <c r="H3" s="19">
        <v>1</v>
      </c>
      <c r="I3"/>
    </row>
    <row r="4" spans="1:9" ht="22.9" customHeight="1" x14ac:dyDescent="0.35">
      <c r="A4" s="12" t="s">
        <v>43</v>
      </c>
      <c r="B4" s="14" t="s">
        <v>9</v>
      </c>
      <c r="C4" s="2" t="s">
        <v>28</v>
      </c>
      <c r="D4" s="4" t="s">
        <v>36</v>
      </c>
      <c r="E4" s="15">
        <v>8</v>
      </c>
      <c r="F4" s="6">
        <v>46293.016157407408</v>
      </c>
      <c r="G4" s="18">
        <v>3</v>
      </c>
      <c r="H4" s="19">
        <v>2</v>
      </c>
      <c r="I4"/>
    </row>
    <row r="5" spans="1:9" ht="22.9" customHeight="1" x14ac:dyDescent="0.35">
      <c r="A5" s="12" t="s">
        <v>44</v>
      </c>
      <c r="B5" s="14" t="s">
        <v>7</v>
      </c>
      <c r="C5" s="2" t="s">
        <v>28</v>
      </c>
      <c r="D5" s="4" t="s">
        <v>37</v>
      </c>
      <c r="E5" s="15">
        <v>13</v>
      </c>
      <c r="F5" s="6">
        <v>46293.016886574071</v>
      </c>
      <c r="G5" s="18">
        <v>4</v>
      </c>
      <c r="H5" s="19">
        <v>2</v>
      </c>
      <c r="I5"/>
    </row>
    <row r="6" spans="1:9" ht="22.9" customHeight="1" x14ac:dyDescent="0.35">
      <c r="A6" s="12" t="s">
        <v>45</v>
      </c>
      <c r="B6" s="14" t="s">
        <v>7</v>
      </c>
      <c r="C6" s="2" t="s">
        <v>28</v>
      </c>
      <c r="D6" s="4" t="s">
        <v>36</v>
      </c>
      <c r="E6" s="15">
        <v>12</v>
      </c>
      <c r="F6" s="6">
        <v>46293.017291666663</v>
      </c>
      <c r="G6" s="18">
        <v>5</v>
      </c>
      <c r="H6" s="19">
        <v>3</v>
      </c>
      <c r="I6"/>
    </row>
    <row r="7" spans="1:9" ht="22.9" customHeight="1" x14ac:dyDescent="0.35">
      <c r="A7" s="12" t="s">
        <v>46</v>
      </c>
      <c r="B7" s="14" t="s">
        <v>29</v>
      </c>
      <c r="C7" s="2" t="s">
        <v>28</v>
      </c>
      <c r="D7" s="4" t="s">
        <v>37</v>
      </c>
      <c r="E7" s="15">
        <v>6</v>
      </c>
      <c r="F7" s="6">
        <v>46293.019166666665</v>
      </c>
      <c r="G7" s="18">
        <v>6</v>
      </c>
      <c r="H7" s="19">
        <v>3</v>
      </c>
      <c r="I7"/>
    </row>
    <row r="8" spans="1:9" ht="22.9" customHeight="1" x14ac:dyDescent="0.35">
      <c r="A8" s="12" t="s">
        <v>47</v>
      </c>
      <c r="B8" s="14" t="s">
        <v>29</v>
      </c>
      <c r="C8" s="2" t="s">
        <v>28</v>
      </c>
      <c r="D8" s="4" t="s">
        <v>36</v>
      </c>
      <c r="E8" s="15">
        <v>4</v>
      </c>
      <c r="F8" s="6">
        <v>46293.019178240742</v>
      </c>
      <c r="G8" s="18">
        <v>7</v>
      </c>
      <c r="H8" s="19">
        <v>4</v>
      </c>
      <c r="I8"/>
    </row>
    <row r="9" spans="1:9" ht="22.9" customHeight="1" x14ac:dyDescent="0.35">
      <c r="A9" s="12" t="s">
        <v>48</v>
      </c>
      <c r="B9" s="14"/>
      <c r="C9" s="2" t="s">
        <v>28</v>
      </c>
      <c r="D9" s="4" t="s">
        <v>36</v>
      </c>
      <c r="E9" s="15">
        <v>7</v>
      </c>
      <c r="F9" s="6">
        <v>46293.019930555558</v>
      </c>
      <c r="G9" s="18">
        <v>8</v>
      </c>
      <c r="H9" s="19">
        <v>5</v>
      </c>
      <c r="I9"/>
    </row>
    <row r="10" spans="1:9" ht="22.9" customHeight="1" x14ac:dyDescent="0.35">
      <c r="A10" s="12" t="s">
        <v>49</v>
      </c>
      <c r="B10" s="14" t="s">
        <v>29</v>
      </c>
      <c r="C10" s="2" t="s">
        <v>28</v>
      </c>
      <c r="D10" s="4" t="s">
        <v>34</v>
      </c>
      <c r="E10" s="15">
        <v>5</v>
      </c>
      <c r="F10" s="6">
        <v>46293.020289351851</v>
      </c>
      <c r="G10" s="18">
        <v>9</v>
      </c>
      <c r="H10" s="19">
        <v>1</v>
      </c>
      <c r="I10"/>
    </row>
    <row r="11" spans="1:9" ht="22.9" customHeight="1" x14ac:dyDescent="0.35">
      <c r="A11" s="12" t="s">
        <v>50</v>
      </c>
      <c r="B11" s="14" t="s">
        <v>33</v>
      </c>
      <c r="C11" s="2" t="s">
        <v>28</v>
      </c>
      <c r="D11" s="4" t="s">
        <v>36</v>
      </c>
      <c r="E11" s="15">
        <v>11</v>
      </c>
      <c r="F11" s="6">
        <v>46293.022349537037</v>
      </c>
      <c r="G11" s="18">
        <v>10</v>
      </c>
      <c r="H11" s="19">
        <v>6</v>
      </c>
      <c r="I11"/>
    </row>
    <row r="12" spans="1:9" ht="22.9" customHeight="1" x14ac:dyDescent="0.35">
      <c r="A12" s="12" t="s">
        <v>51</v>
      </c>
      <c r="B12" s="14" t="s">
        <v>123</v>
      </c>
      <c r="C12" s="2" t="s">
        <v>28</v>
      </c>
      <c r="D12" s="4" t="s">
        <v>35</v>
      </c>
      <c r="E12" s="15">
        <v>3</v>
      </c>
      <c r="F12" s="6">
        <v>46293.025543981479</v>
      </c>
      <c r="G12" s="18">
        <v>11</v>
      </c>
      <c r="H12" s="19">
        <v>1</v>
      </c>
      <c r="I12"/>
    </row>
    <row r="13" spans="1:9" ht="22.9" customHeight="1" x14ac:dyDescent="0.35">
      <c r="A13" s="12" t="s">
        <v>52</v>
      </c>
      <c r="B13" s="14" t="s">
        <v>123</v>
      </c>
      <c r="C13" s="2" t="s">
        <v>28</v>
      </c>
      <c r="D13" s="4" t="s">
        <v>35</v>
      </c>
      <c r="E13" s="15">
        <v>2</v>
      </c>
      <c r="F13" s="6">
        <v>46293.025543981479</v>
      </c>
      <c r="G13" s="18">
        <v>11</v>
      </c>
      <c r="H13" s="19">
        <v>1</v>
      </c>
      <c r="I13"/>
    </row>
    <row r="14" spans="1:9" ht="22.9" customHeight="1" x14ac:dyDescent="0.35">
      <c r="A14" s="12" t="s">
        <v>53</v>
      </c>
      <c r="B14" s="14" t="s">
        <v>27</v>
      </c>
      <c r="C14" s="2" t="s">
        <v>28</v>
      </c>
      <c r="D14" s="4" t="s">
        <v>34</v>
      </c>
      <c r="E14" s="15">
        <v>1</v>
      </c>
      <c r="F14" s="6">
        <v>46293.034097222218</v>
      </c>
      <c r="G14" s="18">
        <v>12</v>
      </c>
      <c r="H14" s="19">
        <v>2</v>
      </c>
      <c r="I14"/>
    </row>
    <row r="15" spans="1:9" ht="22.9" customHeight="1" x14ac:dyDescent="0.35">
      <c r="A15" s="12" t="s">
        <v>54</v>
      </c>
      <c r="B15" s="14" t="s">
        <v>4</v>
      </c>
      <c r="C15" s="83" t="s">
        <v>5</v>
      </c>
      <c r="D15" s="4" t="s">
        <v>6</v>
      </c>
      <c r="E15" s="16">
        <v>101</v>
      </c>
      <c r="F15" s="6">
        <v>46293.027662037035</v>
      </c>
      <c r="G15" s="18">
        <v>1</v>
      </c>
      <c r="H15" s="19">
        <v>1</v>
      </c>
      <c r="I15"/>
    </row>
    <row r="16" spans="1:9" ht="22.9" customHeight="1" x14ac:dyDescent="0.35">
      <c r="A16" s="12" t="s">
        <v>55</v>
      </c>
      <c r="B16" s="14" t="s">
        <v>11</v>
      </c>
      <c r="C16" s="83" t="s">
        <v>5</v>
      </c>
      <c r="D16" s="5" t="s">
        <v>6</v>
      </c>
      <c r="E16" s="16">
        <v>107</v>
      </c>
      <c r="F16" s="6">
        <v>46293.028379629628</v>
      </c>
      <c r="G16" s="18">
        <v>2</v>
      </c>
      <c r="H16" s="19">
        <v>2</v>
      </c>
      <c r="I16"/>
    </row>
    <row r="17" spans="1:9" ht="22.9" customHeight="1" x14ac:dyDescent="0.35">
      <c r="A17" s="12" t="s">
        <v>56</v>
      </c>
      <c r="B17" s="14" t="s">
        <v>12</v>
      </c>
      <c r="C17" s="83" t="s">
        <v>5</v>
      </c>
      <c r="D17" s="5" t="s">
        <v>10</v>
      </c>
      <c r="E17" s="15">
        <v>102</v>
      </c>
      <c r="F17" s="6">
        <v>46293.030381944445</v>
      </c>
      <c r="G17" s="18">
        <v>3</v>
      </c>
      <c r="H17" s="19">
        <v>1</v>
      </c>
      <c r="I17"/>
    </row>
    <row r="18" spans="1:9" ht="22.9" customHeight="1" x14ac:dyDescent="0.35">
      <c r="A18" s="12" t="s">
        <v>57</v>
      </c>
      <c r="B18" s="14" t="s">
        <v>7</v>
      </c>
      <c r="C18" s="83" t="s">
        <v>5</v>
      </c>
      <c r="D18" s="4" t="s">
        <v>6</v>
      </c>
      <c r="E18" s="15">
        <v>103</v>
      </c>
      <c r="F18" s="6">
        <v>46293.030682870369</v>
      </c>
      <c r="G18" s="18">
        <v>4</v>
      </c>
      <c r="H18" s="19">
        <v>3</v>
      </c>
      <c r="I18"/>
    </row>
    <row r="19" spans="1:9" ht="22.9" customHeight="1" x14ac:dyDescent="0.35">
      <c r="A19" s="12" t="s">
        <v>58</v>
      </c>
      <c r="B19" s="14" t="s">
        <v>29</v>
      </c>
      <c r="C19" s="83" t="s">
        <v>30</v>
      </c>
      <c r="D19" s="4" t="s">
        <v>6</v>
      </c>
      <c r="E19" s="15">
        <v>109</v>
      </c>
      <c r="F19" s="6">
        <v>46293.031851851854</v>
      </c>
      <c r="G19" s="18">
        <v>5</v>
      </c>
      <c r="H19" s="19">
        <v>4</v>
      </c>
      <c r="I19"/>
    </row>
    <row r="20" spans="1:9" ht="22.9" customHeight="1" x14ac:dyDescent="0.35">
      <c r="A20" s="12" t="s">
        <v>59</v>
      </c>
      <c r="B20" s="14" t="s">
        <v>32</v>
      </c>
      <c r="C20" s="83" t="s">
        <v>30</v>
      </c>
      <c r="D20" s="4" t="s">
        <v>6</v>
      </c>
      <c r="E20" s="15">
        <v>110</v>
      </c>
      <c r="F20" s="6">
        <v>46293.03193287037</v>
      </c>
      <c r="G20" s="18">
        <v>6</v>
      </c>
      <c r="H20" s="19">
        <v>5</v>
      </c>
      <c r="I20"/>
    </row>
    <row r="21" spans="1:9" ht="22.9" customHeight="1" x14ac:dyDescent="0.35">
      <c r="A21" s="12" t="s">
        <v>60</v>
      </c>
      <c r="B21" s="14" t="s">
        <v>14</v>
      </c>
      <c r="C21" s="83" t="s">
        <v>5</v>
      </c>
      <c r="D21" s="5" t="s">
        <v>10</v>
      </c>
      <c r="E21" s="15">
        <v>112</v>
      </c>
      <c r="F21" s="6">
        <v>46293.032337962963</v>
      </c>
      <c r="G21" s="18">
        <v>7</v>
      </c>
      <c r="H21" s="19">
        <v>2</v>
      </c>
      <c r="I21"/>
    </row>
    <row r="22" spans="1:9" ht="22.9" customHeight="1" x14ac:dyDescent="0.35">
      <c r="A22" s="12" t="s">
        <v>61</v>
      </c>
      <c r="B22" s="14" t="s">
        <v>18</v>
      </c>
      <c r="C22" s="83" t="s">
        <v>5</v>
      </c>
      <c r="D22" s="5" t="s">
        <v>10</v>
      </c>
      <c r="E22" s="15">
        <v>115</v>
      </c>
      <c r="F22" s="6">
        <v>46293.033287037033</v>
      </c>
      <c r="G22" s="18">
        <v>8</v>
      </c>
      <c r="H22" s="19">
        <v>3</v>
      </c>
      <c r="I22"/>
    </row>
    <row r="23" spans="1:9" ht="22.9" customHeight="1" x14ac:dyDescent="0.35">
      <c r="A23" s="12" t="s">
        <v>62</v>
      </c>
      <c r="B23" s="14" t="s">
        <v>18</v>
      </c>
      <c r="C23" s="83" t="s">
        <v>5</v>
      </c>
      <c r="D23" s="4" t="s">
        <v>8</v>
      </c>
      <c r="E23" s="15">
        <v>116</v>
      </c>
      <c r="F23" s="6">
        <v>46293.03329861111</v>
      </c>
      <c r="G23" s="18">
        <v>9</v>
      </c>
      <c r="H23" s="19">
        <v>1</v>
      </c>
      <c r="I23"/>
    </row>
    <row r="24" spans="1:9" ht="22.9" customHeight="1" x14ac:dyDescent="0.35">
      <c r="A24" s="12" t="s">
        <v>63</v>
      </c>
      <c r="B24" s="14" t="s">
        <v>13</v>
      </c>
      <c r="C24" s="83" t="s">
        <v>5</v>
      </c>
      <c r="D24" s="4" t="s">
        <v>8</v>
      </c>
      <c r="E24" s="15">
        <v>114</v>
      </c>
      <c r="F24" s="6">
        <v>46293.035104166665</v>
      </c>
      <c r="G24" s="18">
        <v>10</v>
      </c>
      <c r="H24" s="19">
        <v>2</v>
      </c>
      <c r="I24"/>
    </row>
    <row r="25" spans="1:9" ht="22.9" customHeight="1" x14ac:dyDescent="0.35">
      <c r="A25" s="12" t="s">
        <v>64</v>
      </c>
      <c r="B25" s="14" t="s">
        <v>29</v>
      </c>
      <c r="C25" s="83" t="s">
        <v>5</v>
      </c>
      <c r="D25" s="4" t="s">
        <v>6</v>
      </c>
      <c r="E25" s="15">
        <v>106</v>
      </c>
      <c r="F25" s="6">
        <v>46293.035578703704</v>
      </c>
      <c r="G25" s="18">
        <v>11</v>
      </c>
      <c r="H25" s="19">
        <v>6</v>
      </c>
      <c r="I25"/>
    </row>
    <row r="26" spans="1:9" ht="22.9" customHeight="1" x14ac:dyDescent="0.35">
      <c r="A26" s="12" t="s">
        <v>65</v>
      </c>
      <c r="B26" s="14" t="s">
        <v>31</v>
      </c>
      <c r="C26" s="83" t="s">
        <v>5</v>
      </c>
      <c r="D26" s="4" t="s">
        <v>10</v>
      </c>
      <c r="E26" s="15">
        <v>108</v>
      </c>
      <c r="F26" s="6">
        <v>46293.035949074074</v>
      </c>
      <c r="G26" s="18">
        <v>12</v>
      </c>
      <c r="H26" s="19">
        <v>4</v>
      </c>
      <c r="I26"/>
    </row>
    <row r="27" spans="1:9" ht="22.9" customHeight="1" x14ac:dyDescent="0.35">
      <c r="A27" s="12" t="s">
        <v>66</v>
      </c>
      <c r="B27" s="14"/>
      <c r="C27" s="83" t="s">
        <v>30</v>
      </c>
      <c r="D27" s="4" t="s">
        <v>6</v>
      </c>
      <c r="E27" s="15">
        <v>111</v>
      </c>
      <c r="F27" s="6">
        <v>46293.037592592591</v>
      </c>
      <c r="G27" s="18">
        <v>13</v>
      </c>
      <c r="H27" s="19">
        <v>7</v>
      </c>
      <c r="I27"/>
    </row>
    <row r="28" spans="1:9" ht="22.9" customHeight="1" x14ac:dyDescent="0.35">
      <c r="A28" s="12" t="s">
        <v>67</v>
      </c>
      <c r="B28" s="14" t="s">
        <v>29</v>
      </c>
      <c r="C28" s="83" t="s">
        <v>5</v>
      </c>
      <c r="D28" s="4" t="s">
        <v>10</v>
      </c>
      <c r="E28" s="15">
        <v>105</v>
      </c>
      <c r="F28" s="6">
        <v>46293.03802083333</v>
      </c>
      <c r="G28" s="18">
        <v>14</v>
      </c>
      <c r="H28" s="19">
        <v>5</v>
      </c>
      <c r="I28"/>
    </row>
    <row r="29" spans="1:9" ht="22.9" customHeight="1" x14ac:dyDescent="0.35">
      <c r="A29" s="12" t="s">
        <v>68</v>
      </c>
      <c r="B29" s="14" t="s">
        <v>9</v>
      </c>
      <c r="C29" s="83" t="s">
        <v>5</v>
      </c>
      <c r="D29" s="5" t="s">
        <v>10</v>
      </c>
      <c r="E29" s="16">
        <v>113</v>
      </c>
      <c r="F29" s="6">
        <v>46293.0393287037</v>
      </c>
      <c r="G29" s="18">
        <v>15</v>
      </c>
      <c r="H29" s="19">
        <v>6</v>
      </c>
      <c r="I29"/>
    </row>
    <row r="30" spans="1:9" ht="22.9" customHeight="1" x14ac:dyDescent="0.35">
      <c r="A30" s="12" t="s">
        <v>69</v>
      </c>
      <c r="B30" s="14" t="s">
        <v>7</v>
      </c>
      <c r="C30" s="83" t="s">
        <v>5</v>
      </c>
      <c r="D30" s="4" t="s">
        <v>8</v>
      </c>
      <c r="E30" s="16">
        <v>104</v>
      </c>
      <c r="F30" s="6">
        <v>46293.04001157407</v>
      </c>
      <c r="G30" s="18">
        <v>16</v>
      </c>
      <c r="H30" s="19">
        <v>3</v>
      </c>
      <c r="I30"/>
    </row>
    <row r="31" spans="1:9" ht="22.9" customHeight="1" x14ac:dyDescent="0.35">
      <c r="A31" s="12" t="s">
        <v>70</v>
      </c>
      <c r="B31" s="14" t="s">
        <v>13</v>
      </c>
      <c r="C31" s="83" t="s">
        <v>5</v>
      </c>
      <c r="D31" s="4" t="s">
        <v>10</v>
      </c>
      <c r="E31" s="15">
        <v>100</v>
      </c>
      <c r="F31" s="6">
        <v>46293.045451388891</v>
      </c>
      <c r="G31" s="18">
        <v>17</v>
      </c>
      <c r="H31" s="19">
        <v>7</v>
      </c>
      <c r="I31"/>
    </row>
    <row r="32" spans="1:9" ht="22.9" customHeight="1" x14ac:dyDescent="0.35">
      <c r="A32" s="12" t="s">
        <v>81</v>
      </c>
      <c r="B32" s="14" t="s">
        <v>13</v>
      </c>
      <c r="C32" s="82" t="s">
        <v>116</v>
      </c>
      <c r="D32" s="5">
        <v>500</v>
      </c>
      <c r="E32" s="15">
        <v>11</v>
      </c>
      <c r="F32" s="10">
        <v>1.2268518518518518E-3</v>
      </c>
      <c r="G32" s="18">
        <v>1</v>
      </c>
      <c r="H32" s="19">
        <v>1</v>
      </c>
      <c r="I32"/>
    </row>
    <row r="33" spans="1:9" ht="22.9" customHeight="1" x14ac:dyDescent="0.35">
      <c r="A33" s="12" t="s">
        <v>85</v>
      </c>
      <c r="B33" s="14" t="s">
        <v>13</v>
      </c>
      <c r="C33" s="82" t="s">
        <v>116</v>
      </c>
      <c r="D33" s="5">
        <v>500</v>
      </c>
      <c r="E33" s="15">
        <v>23</v>
      </c>
      <c r="F33" s="10">
        <v>1.261574074074074E-3</v>
      </c>
      <c r="G33" s="18">
        <v>2</v>
      </c>
      <c r="H33" s="19">
        <v>2</v>
      </c>
      <c r="I33"/>
    </row>
    <row r="34" spans="1:9" ht="22.9" customHeight="1" x14ac:dyDescent="0.35">
      <c r="A34" s="12" t="s">
        <v>79</v>
      </c>
      <c r="B34" s="14" t="s">
        <v>13</v>
      </c>
      <c r="C34" s="82" t="s">
        <v>116</v>
      </c>
      <c r="D34" s="5">
        <v>500</v>
      </c>
      <c r="E34" s="15">
        <v>3</v>
      </c>
      <c r="F34" s="10">
        <v>1.3888888888888889E-3</v>
      </c>
      <c r="G34" s="18">
        <v>3</v>
      </c>
      <c r="H34" s="19">
        <v>3</v>
      </c>
      <c r="I34"/>
    </row>
    <row r="35" spans="1:9" ht="22.9" customHeight="1" x14ac:dyDescent="0.35">
      <c r="A35" s="12" t="s">
        <v>75</v>
      </c>
      <c r="B35" s="14" t="s">
        <v>13</v>
      </c>
      <c r="C35" s="82" t="s">
        <v>116</v>
      </c>
      <c r="D35" s="5">
        <v>500</v>
      </c>
      <c r="E35" s="16">
        <v>12</v>
      </c>
      <c r="F35" s="10">
        <v>1.4120370370370369E-3</v>
      </c>
      <c r="G35" s="18">
        <v>4</v>
      </c>
      <c r="H35" s="19">
        <v>1</v>
      </c>
      <c r="I35"/>
    </row>
    <row r="36" spans="1:9" ht="22.9" customHeight="1" x14ac:dyDescent="0.35">
      <c r="A36" s="12" t="s">
        <v>83</v>
      </c>
      <c r="B36" s="14" t="s">
        <v>24</v>
      </c>
      <c r="C36" s="82" t="s">
        <v>116</v>
      </c>
      <c r="D36" s="5">
        <v>500</v>
      </c>
      <c r="E36" s="15">
        <v>15</v>
      </c>
      <c r="F36" s="10">
        <v>1.4467592592592592E-3</v>
      </c>
      <c r="G36" s="18">
        <v>5</v>
      </c>
      <c r="H36" s="19">
        <v>4</v>
      </c>
      <c r="I36"/>
    </row>
    <row r="37" spans="1:9" ht="22.9" customHeight="1" x14ac:dyDescent="0.35">
      <c r="A37" s="12" t="s">
        <v>84</v>
      </c>
      <c r="B37" s="14" t="s">
        <v>13</v>
      </c>
      <c r="C37" s="82" t="s">
        <v>116</v>
      </c>
      <c r="D37" s="5">
        <v>500</v>
      </c>
      <c r="E37" s="15">
        <v>18</v>
      </c>
      <c r="F37" s="10">
        <v>1.4699074074074074E-3</v>
      </c>
      <c r="G37" s="18">
        <v>6</v>
      </c>
      <c r="H37" s="19">
        <v>2</v>
      </c>
      <c r="I37"/>
    </row>
    <row r="38" spans="1:9" ht="22.9" customHeight="1" x14ac:dyDescent="0.35">
      <c r="A38" s="12" t="s">
        <v>86</v>
      </c>
      <c r="B38" s="14" t="s">
        <v>13</v>
      </c>
      <c r="C38" s="82" t="s">
        <v>116</v>
      </c>
      <c r="D38" s="5">
        <v>500</v>
      </c>
      <c r="E38" s="15">
        <v>24</v>
      </c>
      <c r="F38" s="10">
        <v>1.4699074074074074E-3</v>
      </c>
      <c r="G38" s="18">
        <v>6</v>
      </c>
      <c r="H38" s="19">
        <v>5</v>
      </c>
      <c r="I38"/>
    </row>
    <row r="39" spans="1:9" ht="22.9" customHeight="1" x14ac:dyDescent="0.35">
      <c r="A39" s="12" t="s">
        <v>89</v>
      </c>
      <c r="B39" s="14"/>
      <c r="C39" s="82" t="s">
        <v>116</v>
      </c>
      <c r="D39" s="5">
        <v>500</v>
      </c>
      <c r="E39" s="15">
        <v>40</v>
      </c>
      <c r="F39" s="10">
        <v>1.5277777777777779E-3</v>
      </c>
      <c r="G39" s="18">
        <v>8</v>
      </c>
      <c r="H39" s="19">
        <v>6</v>
      </c>
      <c r="I39"/>
    </row>
    <row r="40" spans="1:9" ht="22.9" customHeight="1" x14ac:dyDescent="0.35">
      <c r="A40" s="12" t="s">
        <v>76</v>
      </c>
      <c r="B40" s="14" t="s">
        <v>13</v>
      </c>
      <c r="C40" s="82" t="s">
        <v>116</v>
      </c>
      <c r="D40" s="5">
        <v>500</v>
      </c>
      <c r="E40" s="16">
        <v>38</v>
      </c>
      <c r="F40" s="10">
        <v>1.5509259259259259E-3</v>
      </c>
      <c r="G40" s="18">
        <v>9</v>
      </c>
      <c r="H40" s="19">
        <v>3</v>
      </c>
      <c r="I40"/>
    </row>
    <row r="41" spans="1:9" ht="22.9" customHeight="1" x14ac:dyDescent="0.35">
      <c r="A41" s="12" t="s">
        <v>80</v>
      </c>
      <c r="B41" s="14" t="s">
        <v>13</v>
      </c>
      <c r="C41" s="82" t="s">
        <v>116</v>
      </c>
      <c r="D41" s="5">
        <v>500</v>
      </c>
      <c r="E41" s="15">
        <v>1</v>
      </c>
      <c r="F41" s="10">
        <v>1.5856481481481481E-3</v>
      </c>
      <c r="G41" s="18">
        <v>10</v>
      </c>
      <c r="H41" s="19">
        <v>7</v>
      </c>
      <c r="I41"/>
    </row>
    <row r="42" spans="1:9" ht="22.9" customHeight="1" x14ac:dyDescent="0.35">
      <c r="A42" s="12" t="s">
        <v>78</v>
      </c>
      <c r="B42" s="14" t="s">
        <v>19</v>
      </c>
      <c r="C42" s="82" t="s">
        <v>116</v>
      </c>
      <c r="D42" s="5">
        <v>500</v>
      </c>
      <c r="E42" s="15">
        <v>31</v>
      </c>
      <c r="F42" s="10">
        <v>1.6435185185185185E-3</v>
      </c>
      <c r="G42" s="18">
        <v>11</v>
      </c>
      <c r="H42" s="19">
        <v>4</v>
      </c>
      <c r="I42"/>
    </row>
    <row r="43" spans="1:9" ht="22.9" customHeight="1" x14ac:dyDescent="0.35">
      <c r="A43" s="12" t="s">
        <v>87</v>
      </c>
      <c r="B43" s="14" t="s">
        <v>13</v>
      </c>
      <c r="C43" s="82" t="s">
        <v>116</v>
      </c>
      <c r="D43" s="5">
        <v>500</v>
      </c>
      <c r="E43" s="15">
        <v>27</v>
      </c>
      <c r="F43" s="10">
        <v>1.6782407407407408E-3</v>
      </c>
      <c r="G43" s="18">
        <v>12</v>
      </c>
      <c r="H43" s="19">
        <v>5</v>
      </c>
      <c r="I43"/>
    </row>
    <row r="44" spans="1:9" ht="22.9" customHeight="1" x14ac:dyDescent="0.35">
      <c r="A44" s="12" t="s">
        <v>88</v>
      </c>
      <c r="B44" s="14" t="s">
        <v>25</v>
      </c>
      <c r="C44" s="82" t="s">
        <v>116</v>
      </c>
      <c r="D44" s="5">
        <v>500</v>
      </c>
      <c r="E44" s="15">
        <v>33</v>
      </c>
      <c r="F44" s="10">
        <v>1.6782407407407408E-3</v>
      </c>
      <c r="G44" s="18">
        <v>13</v>
      </c>
      <c r="H44" s="19">
        <v>8</v>
      </c>
      <c r="I44"/>
    </row>
    <row r="45" spans="1:9" ht="22.9" customHeight="1" x14ac:dyDescent="0.35">
      <c r="A45" s="12" t="s">
        <v>82</v>
      </c>
      <c r="B45" s="14" t="s">
        <v>7</v>
      </c>
      <c r="C45" s="82" t="s">
        <v>116</v>
      </c>
      <c r="D45" s="5">
        <v>500</v>
      </c>
      <c r="E45" s="15">
        <v>14</v>
      </c>
      <c r="F45" s="10">
        <v>1.724537037037037E-3</v>
      </c>
      <c r="G45" s="18">
        <v>14</v>
      </c>
      <c r="H45" s="19">
        <v>9</v>
      </c>
      <c r="I45"/>
    </row>
    <row r="46" spans="1:9" ht="22.9" customHeight="1" x14ac:dyDescent="0.35">
      <c r="A46" s="12" t="s">
        <v>77</v>
      </c>
      <c r="B46" s="14" t="s">
        <v>13</v>
      </c>
      <c r="C46" s="82" t="s">
        <v>116</v>
      </c>
      <c r="D46" s="5">
        <v>500</v>
      </c>
      <c r="E46" s="15">
        <v>21</v>
      </c>
      <c r="F46" s="10">
        <v>1.8981481481481482E-3</v>
      </c>
      <c r="G46" s="18">
        <v>15</v>
      </c>
      <c r="H46" s="19">
        <v>6</v>
      </c>
      <c r="I46"/>
    </row>
    <row r="47" spans="1:9" ht="22.9" customHeight="1" x14ac:dyDescent="0.35">
      <c r="A47" s="12" t="s">
        <v>90</v>
      </c>
      <c r="B47" s="14" t="s">
        <v>26</v>
      </c>
      <c r="C47" s="82" t="s">
        <v>116</v>
      </c>
      <c r="D47" s="5">
        <v>500</v>
      </c>
      <c r="E47" s="15">
        <v>41</v>
      </c>
      <c r="F47" s="10">
        <v>1.9328703703703704E-3</v>
      </c>
      <c r="G47" s="18">
        <v>16</v>
      </c>
      <c r="H47" s="19">
        <v>10</v>
      </c>
      <c r="I47"/>
    </row>
    <row r="48" spans="1:9" ht="22.9" customHeight="1" x14ac:dyDescent="0.35">
      <c r="A48" s="12" t="s">
        <v>91</v>
      </c>
      <c r="B48" s="14" t="s">
        <v>7</v>
      </c>
      <c r="C48" s="82" t="s">
        <v>116</v>
      </c>
      <c r="D48" s="5">
        <v>500</v>
      </c>
      <c r="E48" s="16">
        <v>25</v>
      </c>
      <c r="F48" s="10">
        <v>2.0486111111111113E-3</v>
      </c>
      <c r="G48" s="18">
        <v>17</v>
      </c>
      <c r="H48" s="19">
        <v>7</v>
      </c>
      <c r="I48"/>
    </row>
    <row r="49" spans="1:9" ht="22.9" customHeight="1" x14ac:dyDescent="0.35">
      <c r="A49" s="12" t="s">
        <v>94</v>
      </c>
      <c r="B49" s="14" t="s">
        <v>15</v>
      </c>
      <c r="C49" s="81" t="s">
        <v>117</v>
      </c>
      <c r="D49" s="5">
        <v>250</v>
      </c>
      <c r="E49" s="15">
        <v>5</v>
      </c>
      <c r="F49" s="10">
        <v>7.0601851851851847E-4</v>
      </c>
      <c r="G49" s="18">
        <v>1</v>
      </c>
      <c r="H49" s="19">
        <v>1</v>
      </c>
      <c r="I49"/>
    </row>
    <row r="50" spans="1:9" ht="22.9" customHeight="1" x14ac:dyDescent="0.35">
      <c r="A50" s="12" t="s">
        <v>102</v>
      </c>
      <c r="B50" s="14" t="s">
        <v>13</v>
      </c>
      <c r="C50" s="81" t="s">
        <v>117</v>
      </c>
      <c r="D50" s="5">
        <v>250</v>
      </c>
      <c r="E50" s="15">
        <v>13</v>
      </c>
      <c r="F50" s="10">
        <v>7.1759259259259259E-4</v>
      </c>
      <c r="G50" s="18">
        <v>2</v>
      </c>
      <c r="H50" s="19">
        <v>1</v>
      </c>
      <c r="I50"/>
    </row>
    <row r="51" spans="1:9" ht="22.9" customHeight="1" x14ac:dyDescent="0.35">
      <c r="A51" s="12" t="s">
        <v>96</v>
      </c>
      <c r="B51" s="14" t="s">
        <v>19</v>
      </c>
      <c r="C51" s="81" t="s">
        <v>117</v>
      </c>
      <c r="D51" s="5">
        <v>250</v>
      </c>
      <c r="E51" s="15">
        <v>32</v>
      </c>
      <c r="F51" s="10">
        <v>8.2175925925925927E-4</v>
      </c>
      <c r="G51" s="18">
        <v>3</v>
      </c>
      <c r="H51" s="19">
        <v>2</v>
      </c>
      <c r="I51"/>
    </row>
    <row r="52" spans="1:9" ht="22.9" customHeight="1" x14ac:dyDescent="0.35">
      <c r="A52" s="12" t="s">
        <v>97</v>
      </c>
      <c r="B52" s="14" t="s">
        <v>13</v>
      </c>
      <c r="C52" s="81" t="s">
        <v>117</v>
      </c>
      <c r="D52" s="5">
        <v>250</v>
      </c>
      <c r="E52" s="15">
        <v>17</v>
      </c>
      <c r="F52" s="10">
        <v>8.4490740740740739E-4</v>
      </c>
      <c r="G52" s="18">
        <v>4</v>
      </c>
      <c r="H52" s="19">
        <v>2</v>
      </c>
      <c r="I52"/>
    </row>
    <row r="53" spans="1:9" ht="22.9" customHeight="1" x14ac:dyDescent="0.35">
      <c r="A53" s="12" t="s">
        <v>101</v>
      </c>
      <c r="B53" s="14" t="s">
        <v>13</v>
      </c>
      <c r="C53" s="81" t="s">
        <v>117</v>
      </c>
      <c r="D53" s="5">
        <v>250</v>
      </c>
      <c r="E53" s="15">
        <v>9</v>
      </c>
      <c r="F53" s="10">
        <v>8.564814814814815E-4</v>
      </c>
      <c r="G53" s="18">
        <v>5</v>
      </c>
      <c r="H53" s="19">
        <v>3</v>
      </c>
      <c r="I53"/>
    </row>
    <row r="54" spans="1:9" ht="22.9" customHeight="1" x14ac:dyDescent="0.35">
      <c r="A54" s="12" t="s">
        <v>108</v>
      </c>
      <c r="B54" s="14" t="s">
        <v>13</v>
      </c>
      <c r="C54" s="81" t="s">
        <v>117</v>
      </c>
      <c r="D54" s="5">
        <v>250</v>
      </c>
      <c r="E54" s="15">
        <v>35</v>
      </c>
      <c r="F54" s="10">
        <v>8.9120370370370373E-4</v>
      </c>
      <c r="G54" s="18">
        <v>6</v>
      </c>
      <c r="H54" s="19">
        <v>4</v>
      </c>
      <c r="I54"/>
    </row>
    <row r="55" spans="1:9" ht="22.9" customHeight="1" x14ac:dyDescent="0.35">
      <c r="A55" s="12" t="s">
        <v>93</v>
      </c>
      <c r="B55" s="14" t="s">
        <v>13</v>
      </c>
      <c r="C55" s="81" t="s">
        <v>117</v>
      </c>
      <c r="D55" s="5">
        <v>250</v>
      </c>
      <c r="E55" s="16">
        <v>37</v>
      </c>
      <c r="F55" s="10">
        <v>9.0277777777777774E-4</v>
      </c>
      <c r="G55" s="18">
        <v>7</v>
      </c>
      <c r="H55" s="19">
        <v>3</v>
      </c>
      <c r="I55"/>
    </row>
    <row r="56" spans="1:9" ht="22.9" customHeight="1" x14ac:dyDescent="0.35">
      <c r="A56" s="12" t="s">
        <v>105</v>
      </c>
      <c r="B56" s="14" t="s">
        <v>13</v>
      </c>
      <c r="C56" s="81" t="s">
        <v>117</v>
      </c>
      <c r="D56" s="5">
        <v>250</v>
      </c>
      <c r="E56" s="15">
        <v>28</v>
      </c>
      <c r="F56" s="10">
        <v>9.0277777777777774E-4</v>
      </c>
      <c r="G56" s="18">
        <v>7</v>
      </c>
      <c r="H56" s="19">
        <v>3</v>
      </c>
      <c r="I56"/>
    </row>
    <row r="57" spans="1:9" ht="22.9" customHeight="1" x14ac:dyDescent="0.35">
      <c r="A57" s="12" t="s">
        <v>95</v>
      </c>
      <c r="B57" s="14" t="s">
        <v>17</v>
      </c>
      <c r="C57" s="81" t="s">
        <v>117</v>
      </c>
      <c r="D57" s="5">
        <v>250</v>
      </c>
      <c r="E57" s="15">
        <v>19</v>
      </c>
      <c r="F57" s="10">
        <v>9.3749999999999997E-4</v>
      </c>
      <c r="G57" s="18">
        <v>9</v>
      </c>
      <c r="H57" s="19">
        <v>4</v>
      </c>
      <c r="I57"/>
    </row>
    <row r="58" spans="1:9" ht="22.9" customHeight="1" x14ac:dyDescent="0.35">
      <c r="A58" s="12" t="s">
        <v>92</v>
      </c>
      <c r="B58" s="14" t="s">
        <v>7</v>
      </c>
      <c r="C58" s="81" t="s">
        <v>117</v>
      </c>
      <c r="D58" s="5">
        <v>250</v>
      </c>
      <c r="E58" s="16">
        <v>26</v>
      </c>
      <c r="F58" s="10">
        <v>9.6064814814814819E-4</v>
      </c>
      <c r="G58" s="18">
        <v>10</v>
      </c>
      <c r="H58" s="19">
        <v>5</v>
      </c>
      <c r="I58"/>
    </row>
    <row r="59" spans="1:9" ht="22.9" customHeight="1" x14ac:dyDescent="0.35">
      <c r="A59" s="12" t="s">
        <v>103</v>
      </c>
      <c r="B59" s="14" t="s">
        <v>13</v>
      </c>
      <c r="C59" s="81" t="s">
        <v>117</v>
      </c>
      <c r="D59" s="5">
        <v>250</v>
      </c>
      <c r="E59" s="15">
        <v>6</v>
      </c>
      <c r="F59" s="10">
        <v>9.7222222222222219E-4</v>
      </c>
      <c r="G59" s="18">
        <v>11</v>
      </c>
      <c r="H59" s="19">
        <v>5</v>
      </c>
      <c r="I59"/>
    </row>
    <row r="60" spans="1:9" ht="22.9" customHeight="1" x14ac:dyDescent="0.35">
      <c r="A60" s="12" t="s">
        <v>98</v>
      </c>
      <c r="B60" s="14" t="s">
        <v>13</v>
      </c>
      <c r="C60" s="81" t="s">
        <v>117</v>
      </c>
      <c r="D60" s="5">
        <v>250</v>
      </c>
      <c r="E60" s="15">
        <v>4</v>
      </c>
      <c r="F60" s="10">
        <v>1.0648148148148149E-3</v>
      </c>
      <c r="G60" s="18">
        <v>12</v>
      </c>
      <c r="H60" s="19">
        <v>6</v>
      </c>
      <c r="I60"/>
    </row>
    <row r="61" spans="1:9" ht="22.9" customHeight="1" x14ac:dyDescent="0.35">
      <c r="A61" s="12" t="s">
        <v>110</v>
      </c>
      <c r="B61" s="14"/>
      <c r="C61" s="81" t="s">
        <v>117</v>
      </c>
      <c r="D61" s="5">
        <v>250</v>
      </c>
      <c r="E61" s="15">
        <v>39</v>
      </c>
      <c r="F61" s="10">
        <v>1.0763888888888889E-3</v>
      </c>
      <c r="G61" s="18">
        <v>13</v>
      </c>
      <c r="H61" s="19">
        <v>6</v>
      </c>
      <c r="I61"/>
    </row>
    <row r="62" spans="1:9" ht="22.9" customHeight="1" x14ac:dyDescent="0.35">
      <c r="A62" s="12" t="s">
        <v>99</v>
      </c>
      <c r="B62" s="14" t="s">
        <v>13</v>
      </c>
      <c r="C62" s="81" t="s">
        <v>117</v>
      </c>
      <c r="D62" s="5">
        <v>250</v>
      </c>
      <c r="E62" s="15">
        <v>2</v>
      </c>
      <c r="F62" s="10">
        <v>1.0879629629629629E-3</v>
      </c>
      <c r="G62" s="18">
        <v>14</v>
      </c>
      <c r="H62" s="19">
        <v>7</v>
      </c>
      <c r="I62"/>
    </row>
    <row r="63" spans="1:9" ht="22.9" customHeight="1" x14ac:dyDescent="0.35">
      <c r="A63" s="12" t="s">
        <v>111</v>
      </c>
      <c r="B63" s="14" t="s">
        <v>26</v>
      </c>
      <c r="C63" s="81" t="s">
        <v>117</v>
      </c>
      <c r="D63" s="5">
        <v>250</v>
      </c>
      <c r="E63" s="15">
        <v>42</v>
      </c>
      <c r="F63" s="10">
        <v>1.1111111111111111E-3</v>
      </c>
      <c r="G63" s="18">
        <v>15</v>
      </c>
      <c r="H63" s="19">
        <v>7</v>
      </c>
      <c r="I63"/>
    </row>
    <row r="64" spans="1:9" ht="22.9" customHeight="1" x14ac:dyDescent="0.35">
      <c r="A64" s="12" t="s">
        <v>104</v>
      </c>
      <c r="B64" s="14" t="s">
        <v>13</v>
      </c>
      <c r="C64" s="81" t="s">
        <v>117</v>
      </c>
      <c r="D64" s="5">
        <v>250</v>
      </c>
      <c r="E64" s="15">
        <v>7</v>
      </c>
      <c r="F64" s="10">
        <v>1.1458333333333333E-3</v>
      </c>
      <c r="G64" s="18">
        <v>16</v>
      </c>
      <c r="H64" s="19">
        <v>8</v>
      </c>
      <c r="I64"/>
    </row>
    <row r="65" spans="1:9" ht="22.9" customHeight="1" x14ac:dyDescent="0.35">
      <c r="A65" s="12" t="s">
        <v>100</v>
      </c>
      <c r="B65" s="14" t="s">
        <v>15</v>
      </c>
      <c r="C65" s="81" t="s">
        <v>117</v>
      </c>
      <c r="D65" s="5">
        <v>250</v>
      </c>
      <c r="E65" s="15">
        <v>8</v>
      </c>
      <c r="F65" s="10">
        <v>1.2731481481481483E-3</v>
      </c>
      <c r="G65" s="18">
        <v>17</v>
      </c>
      <c r="H65" s="19">
        <v>9</v>
      </c>
      <c r="I65"/>
    </row>
    <row r="66" spans="1:9" ht="22.9" customHeight="1" x14ac:dyDescent="0.35">
      <c r="A66" s="12" t="s">
        <v>113</v>
      </c>
      <c r="B66" s="14"/>
      <c r="C66" s="81" t="s">
        <v>117</v>
      </c>
      <c r="D66" s="5">
        <v>250</v>
      </c>
      <c r="E66" s="15">
        <v>44</v>
      </c>
      <c r="F66" s="10">
        <v>1.4236111111111112E-3</v>
      </c>
      <c r="G66" s="18">
        <v>18</v>
      </c>
      <c r="H66" s="19">
        <v>8</v>
      </c>
      <c r="I66"/>
    </row>
    <row r="67" spans="1:9" ht="22.9" customHeight="1" x14ac:dyDescent="0.35">
      <c r="A67" s="12" t="s">
        <v>112</v>
      </c>
      <c r="B67" s="14" t="s">
        <v>7</v>
      </c>
      <c r="C67" s="81" t="s">
        <v>117</v>
      </c>
      <c r="D67" s="5">
        <v>250</v>
      </c>
      <c r="E67" s="15">
        <v>43</v>
      </c>
      <c r="F67" s="10">
        <v>1.8402777777777777E-3</v>
      </c>
      <c r="G67" s="18">
        <v>19</v>
      </c>
      <c r="H67" s="19">
        <v>10</v>
      </c>
      <c r="I67"/>
    </row>
    <row r="68" spans="1:9" ht="22.9" customHeight="1" x14ac:dyDescent="0.35">
      <c r="A68" s="12" t="s">
        <v>107</v>
      </c>
      <c r="B68" s="14" t="s">
        <v>13</v>
      </c>
      <c r="C68" s="81" t="s">
        <v>117</v>
      </c>
      <c r="D68" s="5">
        <v>250</v>
      </c>
      <c r="E68" s="15">
        <v>29</v>
      </c>
      <c r="F68" s="10">
        <v>2.2800925925925927E-3</v>
      </c>
      <c r="G68" s="18">
        <v>20</v>
      </c>
      <c r="H68" s="19">
        <v>9</v>
      </c>
      <c r="I68"/>
    </row>
    <row r="69" spans="1:9" ht="22.9" customHeight="1" x14ac:dyDescent="0.35">
      <c r="A69" s="12" t="s">
        <v>109</v>
      </c>
      <c r="B69" s="14" t="s">
        <v>13</v>
      </c>
      <c r="C69" s="81" t="s">
        <v>117</v>
      </c>
      <c r="D69" s="5">
        <v>250</v>
      </c>
      <c r="E69" s="15">
        <v>36</v>
      </c>
      <c r="F69" s="10">
        <v>2.5231481481481481E-3</v>
      </c>
      <c r="G69" s="18">
        <v>21</v>
      </c>
      <c r="H69" s="19">
        <v>10</v>
      </c>
      <c r="I69"/>
    </row>
    <row r="70" spans="1:9" ht="22.9" customHeight="1" x14ac:dyDescent="0.35">
      <c r="A70" s="12" t="s">
        <v>114</v>
      </c>
      <c r="B70" s="14"/>
      <c r="C70" s="81" t="s">
        <v>117</v>
      </c>
      <c r="D70" s="5">
        <v>250</v>
      </c>
      <c r="E70" s="15">
        <v>45</v>
      </c>
      <c r="F70" s="10">
        <v>3.0902777777777777E-3</v>
      </c>
      <c r="G70" s="18">
        <v>22</v>
      </c>
      <c r="H70" s="19">
        <v>11</v>
      </c>
      <c r="I70"/>
    </row>
    <row r="71" spans="1:9" ht="22.9" customHeight="1" x14ac:dyDescent="0.35">
      <c r="A71" s="12" t="s">
        <v>106</v>
      </c>
      <c r="B71" s="14" t="s">
        <v>13</v>
      </c>
      <c r="C71" s="81" t="s">
        <v>117</v>
      </c>
      <c r="D71" s="5">
        <v>250</v>
      </c>
      <c r="E71" s="15">
        <v>30</v>
      </c>
      <c r="F71" s="10" t="s">
        <v>38</v>
      </c>
      <c r="G71" s="18">
        <v>23</v>
      </c>
      <c r="H71" s="19" t="s">
        <v>38</v>
      </c>
      <c r="I71"/>
    </row>
    <row r="72" spans="1:9" ht="22.9" customHeight="1" x14ac:dyDescent="0.35">
      <c r="A72" s="12" t="s">
        <v>44</v>
      </c>
      <c r="B72" s="14" t="s">
        <v>13</v>
      </c>
      <c r="C72" s="80" t="s">
        <v>115</v>
      </c>
      <c r="D72" s="5">
        <v>1500</v>
      </c>
      <c r="E72" s="15">
        <v>10</v>
      </c>
      <c r="F72" s="10">
        <v>4.363425925925926E-3</v>
      </c>
      <c r="G72" s="18">
        <v>1</v>
      </c>
      <c r="H72" s="19">
        <v>1</v>
      </c>
      <c r="I72"/>
    </row>
    <row r="73" spans="1:9" ht="22.9" customHeight="1" x14ac:dyDescent="0.35">
      <c r="A73" s="12" t="s">
        <v>71</v>
      </c>
      <c r="B73" s="14" t="s">
        <v>13</v>
      </c>
      <c r="C73" s="80" t="s">
        <v>115</v>
      </c>
      <c r="D73" s="5">
        <v>1500</v>
      </c>
      <c r="E73" s="15">
        <v>20</v>
      </c>
      <c r="F73" s="10">
        <v>4.6643518518518518E-3</v>
      </c>
      <c r="G73" s="18">
        <v>2</v>
      </c>
      <c r="H73" s="19">
        <v>2</v>
      </c>
      <c r="I73"/>
    </row>
    <row r="74" spans="1:9" ht="22.9" customHeight="1" x14ac:dyDescent="0.35">
      <c r="A74" s="12" t="s">
        <v>72</v>
      </c>
      <c r="B74" s="14" t="s">
        <v>13</v>
      </c>
      <c r="C74" s="80" t="s">
        <v>115</v>
      </c>
      <c r="D74" s="5">
        <v>1500</v>
      </c>
      <c r="E74" s="15">
        <v>22</v>
      </c>
      <c r="F74" s="10">
        <v>4.6874999999999998E-3</v>
      </c>
      <c r="G74" s="18">
        <v>3</v>
      </c>
      <c r="H74" s="19">
        <v>3</v>
      </c>
      <c r="I74"/>
    </row>
    <row r="75" spans="1:9" ht="22.9" customHeight="1" x14ac:dyDescent="0.35">
      <c r="A75" s="12" t="s">
        <v>73</v>
      </c>
      <c r="B75" s="14" t="s">
        <v>13</v>
      </c>
      <c r="C75" s="80" t="s">
        <v>115</v>
      </c>
      <c r="D75" s="5">
        <v>1500</v>
      </c>
      <c r="E75" s="15">
        <v>16</v>
      </c>
      <c r="F75" s="10">
        <v>5.6828703703703702E-3</v>
      </c>
      <c r="G75" s="18">
        <v>4</v>
      </c>
      <c r="H75" s="19">
        <v>4</v>
      </c>
      <c r="I75"/>
    </row>
    <row r="76" spans="1:9" ht="22.9" customHeight="1" x14ac:dyDescent="0.35">
      <c r="A76" s="12" t="s">
        <v>74</v>
      </c>
      <c r="B76" s="14" t="s">
        <v>25</v>
      </c>
      <c r="C76" s="80" t="s">
        <v>115</v>
      </c>
      <c r="D76" s="5">
        <v>1500</v>
      </c>
      <c r="E76" s="15">
        <v>34</v>
      </c>
      <c r="F76" s="10">
        <v>6.3078703703703708E-3</v>
      </c>
      <c r="G76" s="18">
        <v>5</v>
      </c>
      <c r="H76" s="19">
        <v>5</v>
      </c>
      <c r="I76"/>
    </row>
    <row r="77" spans="1:9" ht="22.9" customHeight="1" x14ac:dyDescent="0.35">
      <c r="A77">
        <f>SUBTOTAL(103,Tabulka2[Jméno])</f>
        <v>75</v>
      </c>
      <c r="B77"/>
      <c r="D77" s="5"/>
      <c r="F77"/>
      <c r="H77" s="11"/>
      <c r="I77"/>
    </row>
  </sheetData>
  <phoneticPr fontId="8" type="noConversion"/>
  <conditionalFormatting sqref="D4:D14 D16:D76">
    <cfRule type="colorScale" priority="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  <outlinePr summaryBelow="0" summaryRight="0"/>
  </sheetPr>
  <dimension ref="A1:G19"/>
  <sheetViews>
    <sheetView workbookViewId="0">
      <selection activeCell="G19" sqref="G19"/>
    </sheetView>
  </sheetViews>
  <sheetFormatPr defaultColWidth="12.5703125" defaultRowHeight="12.75" x14ac:dyDescent="0.2"/>
  <cols>
    <col min="1" max="1" width="27" style="13" bestFit="1" customWidth="1"/>
    <col min="2" max="2" width="22" bestFit="1" customWidth="1"/>
    <col min="3" max="3" width="18" bestFit="1" customWidth="1"/>
    <col min="4" max="4" width="13.85546875" bestFit="1" customWidth="1"/>
    <col min="5" max="5" width="14" style="17" customWidth="1"/>
    <col min="6" max="6" width="7.140625" style="17" bestFit="1" customWidth="1"/>
    <col min="7" max="7" width="10" style="17" bestFit="1" customWidth="1"/>
  </cols>
  <sheetData>
    <row r="1" spans="1:7" ht="34.15" customHeight="1" thickBot="1" x14ac:dyDescent="0.25">
      <c r="A1" s="68" t="s">
        <v>119</v>
      </c>
      <c r="B1" s="69" t="s">
        <v>1</v>
      </c>
      <c r="C1" s="70" t="s">
        <v>2</v>
      </c>
      <c r="D1" s="71" t="s">
        <v>3</v>
      </c>
      <c r="E1" s="75" t="s">
        <v>21</v>
      </c>
      <c r="F1" s="76" t="s">
        <v>22</v>
      </c>
      <c r="G1" s="76" t="s">
        <v>23</v>
      </c>
    </row>
    <row r="2" spans="1:7" ht="23.25" x14ac:dyDescent="0.2">
      <c r="A2" s="12" t="s">
        <v>62</v>
      </c>
      <c r="B2" s="65" t="s">
        <v>18</v>
      </c>
      <c r="C2" s="66" t="s">
        <v>5</v>
      </c>
      <c r="D2" s="67" t="s">
        <v>8</v>
      </c>
      <c r="E2" s="73">
        <v>116</v>
      </c>
      <c r="F2" s="74">
        <v>46293.03329861111</v>
      </c>
      <c r="G2" s="35">
        <v>1</v>
      </c>
    </row>
    <row r="3" spans="1:7" ht="23.25" x14ac:dyDescent="0.2">
      <c r="A3" s="12" t="s">
        <v>63</v>
      </c>
      <c r="B3" s="28" t="s">
        <v>16</v>
      </c>
      <c r="C3" s="29" t="s">
        <v>5</v>
      </c>
      <c r="D3" s="48" t="s">
        <v>8</v>
      </c>
      <c r="E3" s="34">
        <v>114</v>
      </c>
      <c r="F3" s="57">
        <v>46293.035104166665</v>
      </c>
      <c r="G3" s="35">
        <v>2</v>
      </c>
    </row>
    <row r="4" spans="1:7" ht="23.25" x14ac:dyDescent="0.2">
      <c r="A4" s="12" t="s">
        <v>69</v>
      </c>
      <c r="B4" s="28" t="s">
        <v>7</v>
      </c>
      <c r="C4" s="29" t="s">
        <v>5</v>
      </c>
      <c r="D4" s="48" t="s">
        <v>8</v>
      </c>
      <c r="E4" s="72">
        <v>104</v>
      </c>
      <c r="F4" s="57">
        <v>46293.04001157407</v>
      </c>
      <c r="G4" s="35">
        <v>3</v>
      </c>
    </row>
    <row r="5" spans="1:7" ht="23.25" x14ac:dyDescent="0.2">
      <c r="A5" s="12" t="s">
        <v>56</v>
      </c>
      <c r="B5" s="28" t="s">
        <v>12</v>
      </c>
      <c r="C5" s="29" t="s">
        <v>5</v>
      </c>
      <c r="D5" s="49" t="s">
        <v>10</v>
      </c>
      <c r="E5" s="34">
        <v>102</v>
      </c>
      <c r="F5" s="57">
        <v>46293.030381944445</v>
      </c>
      <c r="G5" s="35">
        <v>1</v>
      </c>
    </row>
    <row r="6" spans="1:7" ht="23.25" x14ac:dyDescent="0.2">
      <c r="A6" s="12" t="s">
        <v>60</v>
      </c>
      <c r="B6" s="28" t="s">
        <v>14</v>
      </c>
      <c r="C6" s="29" t="s">
        <v>5</v>
      </c>
      <c r="D6" s="49" t="s">
        <v>10</v>
      </c>
      <c r="E6" s="34">
        <v>112</v>
      </c>
      <c r="F6" s="57">
        <v>46293.032337962963</v>
      </c>
      <c r="G6" s="35">
        <v>2</v>
      </c>
    </row>
    <row r="7" spans="1:7" ht="23.25" x14ac:dyDescent="0.2">
      <c r="A7" s="12" t="s">
        <v>61</v>
      </c>
      <c r="B7" s="28" t="s">
        <v>18</v>
      </c>
      <c r="C7" s="29" t="s">
        <v>5</v>
      </c>
      <c r="D7" s="49" t="s">
        <v>10</v>
      </c>
      <c r="E7" s="34">
        <v>115</v>
      </c>
      <c r="F7" s="57">
        <v>46293.033287037033</v>
      </c>
      <c r="G7" s="35">
        <v>3</v>
      </c>
    </row>
    <row r="8" spans="1:7" ht="23.25" x14ac:dyDescent="0.2">
      <c r="A8" s="12" t="s">
        <v>65</v>
      </c>
      <c r="B8" s="28" t="s">
        <v>31</v>
      </c>
      <c r="C8" s="29" t="s">
        <v>5</v>
      </c>
      <c r="D8" s="49" t="s">
        <v>10</v>
      </c>
      <c r="E8" s="34">
        <v>108</v>
      </c>
      <c r="F8" s="57">
        <v>46293.035949074074</v>
      </c>
      <c r="G8" s="35">
        <v>4</v>
      </c>
    </row>
    <row r="9" spans="1:7" ht="23.25" x14ac:dyDescent="0.2">
      <c r="A9" s="12" t="s">
        <v>67</v>
      </c>
      <c r="B9" s="28" t="s">
        <v>29</v>
      </c>
      <c r="C9" s="29" t="s">
        <v>5</v>
      </c>
      <c r="D9" s="49" t="s">
        <v>10</v>
      </c>
      <c r="E9" s="34">
        <v>105</v>
      </c>
      <c r="F9" s="57">
        <v>46293.03802083333</v>
      </c>
      <c r="G9" s="35">
        <v>5</v>
      </c>
    </row>
    <row r="10" spans="1:7" ht="23.25" x14ac:dyDescent="0.2">
      <c r="A10" s="12" t="s">
        <v>68</v>
      </c>
      <c r="B10" s="28" t="s">
        <v>9</v>
      </c>
      <c r="C10" s="29" t="s">
        <v>5</v>
      </c>
      <c r="D10" s="49" t="s">
        <v>10</v>
      </c>
      <c r="E10" s="72">
        <v>113</v>
      </c>
      <c r="F10" s="57">
        <v>46293.0393287037</v>
      </c>
      <c r="G10" s="35">
        <v>6</v>
      </c>
    </row>
    <row r="11" spans="1:7" ht="23.25" x14ac:dyDescent="0.2">
      <c r="A11" s="12" t="s">
        <v>70</v>
      </c>
      <c r="B11" s="28" t="s">
        <v>20</v>
      </c>
      <c r="C11" s="29" t="s">
        <v>5</v>
      </c>
      <c r="D11" s="49" t="s">
        <v>10</v>
      </c>
      <c r="E11" s="34">
        <v>100</v>
      </c>
      <c r="F11" s="57">
        <v>46293.045451388891</v>
      </c>
      <c r="G11" s="35">
        <v>7</v>
      </c>
    </row>
    <row r="12" spans="1:7" ht="23.25" x14ac:dyDescent="0.2">
      <c r="A12" s="12" t="s">
        <v>54</v>
      </c>
      <c r="B12" s="28" t="s">
        <v>4</v>
      </c>
      <c r="C12" s="29" t="s">
        <v>5</v>
      </c>
      <c r="D12" s="50" t="s">
        <v>6</v>
      </c>
      <c r="E12" s="72">
        <v>101</v>
      </c>
      <c r="F12" s="57">
        <v>46293.027662037035</v>
      </c>
      <c r="G12" s="35">
        <v>1</v>
      </c>
    </row>
    <row r="13" spans="1:7" ht="23.25" x14ac:dyDescent="0.2">
      <c r="A13" s="12" t="s">
        <v>55</v>
      </c>
      <c r="B13" s="28" t="s">
        <v>11</v>
      </c>
      <c r="C13" s="29" t="s">
        <v>5</v>
      </c>
      <c r="D13" s="50" t="s">
        <v>6</v>
      </c>
      <c r="E13" s="72">
        <v>107</v>
      </c>
      <c r="F13" s="57">
        <v>46293.028379629628</v>
      </c>
      <c r="G13" s="35">
        <v>2</v>
      </c>
    </row>
    <row r="14" spans="1:7" ht="23.25" x14ac:dyDescent="0.2">
      <c r="A14" s="12" t="s">
        <v>57</v>
      </c>
      <c r="B14" s="28" t="s">
        <v>7</v>
      </c>
      <c r="C14" s="29" t="s">
        <v>5</v>
      </c>
      <c r="D14" s="50" t="s">
        <v>6</v>
      </c>
      <c r="E14" s="34">
        <v>103</v>
      </c>
      <c r="F14" s="57">
        <v>46293.030682870369</v>
      </c>
      <c r="G14" s="35">
        <v>3</v>
      </c>
    </row>
    <row r="15" spans="1:7" ht="23.25" x14ac:dyDescent="0.2">
      <c r="A15" s="12" t="s">
        <v>58</v>
      </c>
      <c r="B15" s="28" t="s">
        <v>29</v>
      </c>
      <c r="C15" s="29" t="s">
        <v>30</v>
      </c>
      <c r="D15" s="50" t="s">
        <v>6</v>
      </c>
      <c r="E15" s="34">
        <v>109</v>
      </c>
      <c r="F15" s="57">
        <v>46293.031851851854</v>
      </c>
      <c r="G15" s="35">
        <v>4</v>
      </c>
    </row>
    <row r="16" spans="1:7" ht="23.25" x14ac:dyDescent="0.2">
      <c r="A16" s="12" t="s">
        <v>59</v>
      </c>
      <c r="B16" s="28" t="s">
        <v>32</v>
      </c>
      <c r="C16" s="29" t="s">
        <v>30</v>
      </c>
      <c r="D16" s="50" t="s">
        <v>6</v>
      </c>
      <c r="E16" s="34">
        <v>110</v>
      </c>
      <c r="F16" s="57">
        <v>46293.03193287037</v>
      </c>
      <c r="G16" s="35">
        <v>5</v>
      </c>
    </row>
    <row r="17" spans="1:7" ht="23.25" x14ac:dyDescent="0.2">
      <c r="A17" s="12" t="s">
        <v>64</v>
      </c>
      <c r="B17" s="28" t="s">
        <v>29</v>
      </c>
      <c r="C17" s="29" t="s">
        <v>5</v>
      </c>
      <c r="D17" s="50" t="s">
        <v>6</v>
      </c>
      <c r="E17" s="34">
        <v>106</v>
      </c>
      <c r="F17" s="57">
        <v>46293.035578703704</v>
      </c>
      <c r="G17" s="35">
        <v>6</v>
      </c>
    </row>
    <row r="18" spans="1:7" ht="23.25" x14ac:dyDescent="0.2">
      <c r="A18" s="12" t="s">
        <v>66</v>
      </c>
      <c r="B18" s="30"/>
      <c r="C18" s="31" t="s">
        <v>30</v>
      </c>
      <c r="D18" s="51" t="s">
        <v>6</v>
      </c>
      <c r="E18" s="37">
        <v>111</v>
      </c>
      <c r="F18" s="60">
        <v>46293.037592592591</v>
      </c>
      <c r="G18" s="35">
        <v>7</v>
      </c>
    </row>
    <row r="19" spans="1:7" x14ac:dyDescent="0.2">
      <c r="A19" s="12">
        <f>SUBTOTAL(103,Tabulka4[jméno])</f>
        <v>17</v>
      </c>
      <c r="B19" s="1"/>
      <c r="C19" s="2"/>
      <c r="D19" s="3"/>
      <c r="E19" s="40"/>
      <c r="F19" s="40"/>
      <c r="G19" s="40"/>
    </row>
  </sheetData>
  <conditionalFormatting sqref="D4:D18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8740157499999996" bottom="0.78740157499999996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  <outlinePr summaryBelow="0" summaryRight="0"/>
  </sheetPr>
  <dimension ref="A1:G15"/>
  <sheetViews>
    <sheetView workbookViewId="0">
      <selection activeCell="B12" sqref="B12"/>
    </sheetView>
  </sheetViews>
  <sheetFormatPr defaultColWidth="12.5703125" defaultRowHeight="12.75" x14ac:dyDescent="0.2"/>
  <cols>
    <col min="1" max="1" width="24.7109375" style="32" bestFit="1" customWidth="1"/>
    <col min="2" max="2" width="21.28515625" style="32" customWidth="1"/>
    <col min="3" max="3" width="17.28515625" style="32" bestFit="1" customWidth="1"/>
    <col min="4" max="4" width="13.85546875" style="32" bestFit="1" customWidth="1"/>
    <col min="5" max="5" width="13.140625" style="17" bestFit="1" customWidth="1"/>
    <col min="6" max="6" width="9.140625" style="17" bestFit="1" customWidth="1"/>
    <col min="7" max="7" width="12.28515625" style="17" bestFit="1" customWidth="1"/>
    <col min="8" max="16384" width="12.5703125" style="32"/>
  </cols>
  <sheetData>
    <row r="1" spans="1:7" ht="38.450000000000003" customHeight="1" thickBot="1" x14ac:dyDescent="0.25">
      <c r="A1" s="68" t="s">
        <v>120</v>
      </c>
      <c r="B1" s="69" t="s">
        <v>1</v>
      </c>
      <c r="C1" s="70" t="s">
        <v>2</v>
      </c>
      <c r="D1" s="71" t="s">
        <v>3</v>
      </c>
      <c r="E1" s="75" t="s">
        <v>21</v>
      </c>
      <c r="F1" s="76" t="s">
        <v>22</v>
      </c>
      <c r="G1" s="76" t="s">
        <v>23</v>
      </c>
    </row>
    <row r="2" spans="1:7" ht="23.25" x14ac:dyDescent="0.2">
      <c r="A2" s="12" t="s">
        <v>49</v>
      </c>
      <c r="B2" s="41" t="s">
        <v>29</v>
      </c>
      <c r="C2" s="33" t="s">
        <v>28</v>
      </c>
      <c r="D2" s="43" t="s">
        <v>34</v>
      </c>
      <c r="E2" s="34">
        <v>5</v>
      </c>
      <c r="F2" s="57">
        <v>46293.020289351851</v>
      </c>
      <c r="G2" s="35">
        <v>1</v>
      </c>
    </row>
    <row r="3" spans="1:7" ht="23.25" x14ac:dyDescent="0.2">
      <c r="A3" s="12" t="s">
        <v>53</v>
      </c>
      <c r="B3" s="41" t="s">
        <v>27</v>
      </c>
      <c r="C3" s="33" t="s">
        <v>28</v>
      </c>
      <c r="D3" s="43" t="s">
        <v>34</v>
      </c>
      <c r="E3" s="34">
        <v>1</v>
      </c>
      <c r="F3" s="57">
        <v>46293.034097222218</v>
      </c>
      <c r="G3" s="35">
        <v>2</v>
      </c>
    </row>
    <row r="4" spans="1:7" ht="23.25" x14ac:dyDescent="0.2">
      <c r="A4" s="12" t="s">
        <v>51</v>
      </c>
      <c r="B4" s="41" t="s">
        <v>13</v>
      </c>
      <c r="C4" s="33" t="s">
        <v>28</v>
      </c>
      <c r="D4" s="44" t="s">
        <v>35</v>
      </c>
      <c r="E4" s="34">
        <v>3</v>
      </c>
      <c r="F4" s="57">
        <v>46293.025543981479</v>
      </c>
      <c r="G4" s="35">
        <v>1</v>
      </c>
    </row>
    <row r="5" spans="1:7" ht="23.25" x14ac:dyDescent="0.2">
      <c r="A5" s="12" t="s">
        <v>52</v>
      </c>
      <c r="B5" s="41" t="s">
        <v>13</v>
      </c>
      <c r="C5" s="33" t="s">
        <v>28</v>
      </c>
      <c r="D5" s="44" t="s">
        <v>35</v>
      </c>
      <c r="E5" s="34">
        <v>2</v>
      </c>
      <c r="F5" s="57">
        <v>46293.025543981479</v>
      </c>
      <c r="G5" s="35">
        <v>1</v>
      </c>
    </row>
    <row r="6" spans="1:7" ht="23.25" x14ac:dyDescent="0.2">
      <c r="A6" s="12" t="s">
        <v>42</v>
      </c>
      <c r="B6" s="41" t="s">
        <v>9</v>
      </c>
      <c r="C6" s="33" t="s">
        <v>28</v>
      </c>
      <c r="D6" s="45" t="s">
        <v>36</v>
      </c>
      <c r="E6" s="34">
        <v>10</v>
      </c>
      <c r="F6" s="57">
        <v>46293.016122685185</v>
      </c>
      <c r="G6" s="35">
        <v>1</v>
      </c>
    </row>
    <row r="7" spans="1:7" ht="23.25" x14ac:dyDescent="0.2">
      <c r="A7" s="12" t="s">
        <v>43</v>
      </c>
      <c r="B7" s="41" t="s">
        <v>9</v>
      </c>
      <c r="C7" s="33" t="s">
        <v>28</v>
      </c>
      <c r="D7" s="45" t="s">
        <v>36</v>
      </c>
      <c r="E7" s="34">
        <v>8</v>
      </c>
      <c r="F7" s="57">
        <v>46293.016157407408</v>
      </c>
      <c r="G7" s="35">
        <v>2</v>
      </c>
    </row>
    <row r="8" spans="1:7" ht="23.25" x14ac:dyDescent="0.2">
      <c r="A8" s="12" t="s">
        <v>45</v>
      </c>
      <c r="B8" s="41" t="s">
        <v>7</v>
      </c>
      <c r="C8" s="33" t="s">
        <v>28</v>
      </c>
      <c r="D8" s="45" t="s">
        <v>36</v>
      </c>
      <c r="E8" s="34">
        <v>12</v>
      </c>
      <c r="F8" s="57">
        <v>46293.017291666663</v>
      </c>
      <c r="G8" s="35">
        <v>3</v>
      </c>
    </row>
    <row r="9" spans="1:7" ht="23.25" x14ac:dyDescent="0.2">
      <c r="A9" s="12" t="s">
        <v>47</v>
      </c>
      <c r="B9" s="41" t="s">
        <v>29</v>
      </c>
      <c r="C9" s="33" t="s">
        <v>28</v>
      </c>
      <c r="D9" s="45" t="s">
        <v>36</v>
      </c>
      <c r="E9" s="34">
        <v>4</v>
      </c>
      <c r="F9" s="57">
        <v>46293.019178240742</v>
      </c>
      <c r="G9" s="35">
        <v>4</v>
      </c>
    </row>
    <row r="10" spans="1:7" ht="23.25" x14ac:dyDescent="0.2">
      <c r="A10" s="12" t="s">
        <v>48</v>
      </c>
      <c r="B10" s="41"/>
      <c r="C10" s="33" t="s">
        <v>28</v>
      </c>
      <c r="D10" s="45" t="s">
        <v>36</v>
      </c>
      <c r="E10" s="34">
        <v>7</v>
      </c>
      <c r="F10" s="57">
        <v>46293.019930555558</v>
      </c>
      <c r="G10" s="35">
        <v>5</v>
      </c>
    </row>
    <row r="11" spans="1:7" ht="23.25" x14ac:dyDescent="0.2">
      <c r="A11" s="12" t="s">
        <v>50</v>
      </c>
      <c r="B11" s="41" t="s">
        <v>33</v>
      </c>
      <c r="C11" s="33" t="s">
        <v>28</v>
      </c>
      <c r="D11" s="45" t="s">
        <v>36</v>
      </c>
      <c r="E11" s="34">
        <v>11</v>
      </c>
      <c r="F11" s="57">
        <v>46293.022349537037</v>
      </c>
      <c r="G11" s="35">
        <v>6</v>
      </c>
    </row>
    <row r="12" spans="1:7" ht="23.25" x14ac:dyDescent="0.2">
      <c r="A12" s="12" t="s">
        <v>41</v>
      </c>
      <c r="B12" s="41"/>
      <c r="C12" s="33" t="s">
        <v>28</v>
      </c>
      <c r="D12" s="46" t="s">
        <v>37</v>
      </c>
      <c r="E12" s="34">
        <v>9</v>
      </c>
      <c r="F12" s="57">
        <v>46293.015844907408</v>
      </c>
      <c r="G12" s="35">
        <v>1</v>
      </c>
    </row>
    <row r="13" spans="1:7" ht="23.25" x14ac:dyDescent="0.2">
      <c r="A13" s="12" t="s">
        <v>44</v>
      </c>
      <c r="B13" s="41" t="s">
        <v>7</v>
      </c>
      <c r="C13" s="33" t="s">
        <v>28</v>
      </c>
      <c r="D13" s="46" t="s">
        <v>37</v>
      </c>
      <c r="E13" s="34">
        <v>13</v>
      </c>
      <c r="F13" s="57">
        <v>46293.016886574071</v>
      </c>
      <c r="G13" s="35">
        <v>2</v>
      </c>
    </row>
    <row r="14" spans="1:7" ht="23.25" x14ac:dyDescent="0.2">
      <c r="A14" s="12" t="s">
        <v>46</v>
      </c>
      <c r="B14" s="42" t="s">
        <v>29</v>
      </c>
      <c r="C14" s="36" t="s">
        <v>28</v>
      </c>
      <c r="D14" s="47" t="s">
        <v>37</v>
      </c>
      <c r="E14" s="37">
        <v>6</v>
      </c>
      <c r="F14" s="60">
        <v>46293.019166666665</v>
      </c>
      <c r="G14" s="35">
        <v>3</v>
      </c>
    </row>
    <row r="15" spans="1:7" x14ac:dyDescent="0.2">
      <c r="A15" s="12">
        <f>SUBTOTAL(103,Tabulka3[Jméno a příjmení2])</f>
        <v>13</v>
      </c>
      <c r="B15" s="38"/>
      <c r="C15" s="39"/>
      <c r="D15" s="40"/>
      <c r="E15" s="40"/>
      <c r="F15" s="40"/>
      <c r="G15" s="40"/>
    </row>
  </sheetData>
  <sortState xmlns:xlrd2="http://schemas.microsoft.com/office/spreadsheetml/2017/richdata2" ref="A2:G14">
    <sortCondition ref="F2:F14"/>
  </sortState>
  <conditionalFormatting sqref="D2:D14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">
      <colorScale>
        <cfvo type="num" val="0"/>
        <cfvo type="max"/>
        <color rgb="FFFF7128"/>
        <color rgb="FFFFEF9C"/>
      </colorScale>
    </cfRule>
  </conditionalFormatting>
  <conditionalFormatting sqref="D4:D14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8740157499999996" bottom="0.78740157499999996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-0.249977111117893"/>
    <outlinePr summaryBelow="0" summaryRight="0"/>
  </sheetPr>
  <dimension ref="A1:G25"/>
  <sheetViews>
    <sheetView topLeftCell="A9" workbookViewId="0">
      <selection activeCell="B14" sqref="B14"/>
    </sheetView>
  </sheetViews>
  <sheetFormatPr defaultColWidth="12.5703125" defaultRowHeight="12.75" x14ac:dyDescent="0.2"/>
  <cols>
    <col min="1" max="1" width="25.42578125" style="54" bestFit="1" customWidth="1"/>
    <col min="2" max="2" width="18.42578125" style="54" bestFit="1" customWidth="1"/>
    <col min="3" max="3" width="18.7109375" bestFit="1" customWidth="1"/>
    <col min="4" max="4" width="13.85546875" bestFit="1" customWidth="1"/>
    <col min="5" max="7" width="15.28515625" style="5" customWidth="1"/>
  </cols>
  <sheetData>
    <row r="1" spans="1:7" s="17" customFormat="1" ht="32.25" thickBot="1" x14ac:dyDescent="0.3">
      <c r="A1" s="68" t="s">
        <v>0</v>
      </c>
      <c r="B1" s="69" t="s">
        <v>1</v>
      </c>
      <c r="C1" s="70" t="s">
        <v>2</v>
      </c>
      <c r="D1" s="71" t="s">
        <v>3</v>
      </c>
      <c r="E1" s="77" t="s">
        <v>21</v>
      </c>
      <c r="F1" s="78" t="s">
        <v>22</v>
      </c>
      <c r="G1" s="78" t="s">
        <v>23</v>
      </c>
    </row>
    <row r="2" spans="1:7" ht="23.25" x14ac:dyDescent="0.35">
      <c r="A2" s="12" t="s">
        <v>94</v>
      </c>
      <c r="B2" s="41" t="s">
        <v>15</v>
      </c>
      <c r="C2" s="8" t="s">
        <v>117</v>
      </c>
      <c r="D2" s="48" t="s">
        <v>121</v>
      </c>
      <c r="E2" s="61">
        <v>5</v>
      </c>
      <c r="F2" s="62">
        <v>7.0601851851851847E-4</v>
      </c>
      <c r="G2" s="11">
        <v>1</v>
      </c>
    </row>
    <row r="3" spans="1:7" ht="23.25" x14ac:dyDescent="0.35">
      <c r="A3" s="12" t="s">
        <v>96</v>
      </c>
      <c r="B3" s="41" t="s">
        <v>19</v>
      </c>
      <c r="C3" s="8" t="s">
        <v>117</v>
      </c>
      <c r="D3" s="48" t="s">
        <v>121</v>
      </c>
      <c r="E3" s="61">
        <v>32</v>
      </c>
      <c r="F3" s="62">
        <v>8.2175925925925927E-4</v>
      </c>
      <c r="G3" s="11">
        <v>2</v>
      </c>
    </row>
    <row r="4" spans="1:7" ht="23.25" x14ac:dyDescent="0.35">
      <c r="A4" s="12" t="s">
        <v>93</v>
      </c>
      <c r="B4" s="41" t="s">
        <v>13</v>
      </c>
      <c r="C4" s="8" t="s">
        <v>117</v>
      </c>
      <c r="D4" s="48" t="s">
        <v>121</v>
      </c>
      <c r="E4" s="79">
        <v>37</v>
      </c>
      <c r="F4" s="62">
        <v>9.0277777777777774E-4</v>
      </c>
      <c r="G4" s="11">
        <v>3</v>
      </c>
    </row>
    <row r="5" spans="1:7" ht="23.25" x14ac:dyDescent="0.35">
      <c r="A5" s="12" t="s">
        <v>105</v>
      </c>
      <c r="B5" s="41" t="s">
        <v>13</v>
      </c>
      <c r="C5" s="8" t="s">
        <v>117</v>
      </c>
      <c r="D5" s="48" t="s">
        <v>121</v>
      </c>
      <c r="E5" s="61">
        <v>28</v>
      </c>
      <c r="F5" s="62">
        <v>9.0277777777777774E-4</v>
      </c>
      <c r="G5" s="11">
        <v>3</v>
      </c>
    </row>
    <row r="6" spans="1:7" ht="23.25" x14ac:dyDescent="0.35">
      <c r="A6" s="12" t="s">
        <v>95</v>
      </c>
      <c r="B6" s="41" t="s">
        <v>17</v>
      </c>
      <c r="C6" s="8" t="s">
        <v>117</v>
      </c>
      <c r="D6" s="48" t="s">
        <v>121</v>
      </c>
      <c r="E6" s="61">
        <v>19</v>
      </c>
      <c r="F6" s="62">
        <v>9.3749999999999997E-4</v>
      </c>
      <c r="G6" s="11">
        <v>4</v>
      </c>
    </row>
    <row r="7" spans="1:7" ht="23.25" x14ac:dyDescent="0.35">
      <c r="A7" s="12" t="s">
        <v>92</v>
      </c>
      <c r="B7" s="41" t="s">
        <v>7</v>
      </c>
      <c r="C7" s="8" t="s">
        <v>117</v>
      </c>
      <c r="D7" s="48" t="s">
        <v>121</v>
      </c>
      <c r="E7" s="79">
        <v>26</v>
      </c>
      <c r="F7" s="62">
        <v>9.6064814814814819E-4</v>
      </c>
      <c r="G7" s="11">
        <v>5</v>
      </c>
    </row>
    <row r="8" spans="1:7" ht="23.25" x14ac:dyDescent="0.35">
      <c r="A8" s="12" t="s">
        <v>110</v>
      </c>
      <c r="B8" s="41"/>
      <c r="C8" s="8" t="s">
        <v>117</v>
      </c>
      <c r="D8" s="48" t="s">
        <v>121</v>
      </c>
      <c r="E8" s="61">
        <v>39</v>
      </c>
      <c r="F8" s="62">
        <v>1.0763888888888889E-3</v>
      </c>
      <c r="G8" s="11">
        <v>6</v>
      </c>
    </row>
    <row r="9" spans="1:7" ht="23.25" x14ac:dyDescent="0.35">
      <c r="A9" s="12" t="s">
        <v>111</v>
      </c>
      <c r="B9" s="41" t="s">
        <v>26</v>
      </c>
      <c r="C9" s="8" t="s">
        <v>117</v>
      </c>
      <c r="D9" s="48" t="s">
        <v>121</v>
      </c>
      <c r="E9" s="61">
        <v>42</v>
      </c>
      <c r="F9" s="62">
        <v>1.1111111111111111E-3</v>
      </c>
      <c r="G9" s="11">
        <v>7</v>
      </c>
    </row>
    <row r="10" spans="1:7" ht="23.25" x14ac:dyDescent="0.35">
      <c r="A10" s="12" t="s">
        <v>113</v>
      </c>
      <c r="B10" s="41"/>
      <c r="C10" s="8" t="s">
        <v>117</v>
      </c>
      <c r="D10" s="48" t="s">
        <v>121</v>
      </c>
      <c r="E10" s="61">
        <v>44</v>
      </c>
      <c r="F10" s="62">
        <v>1.4236111111111112E-3</v>
      </c>
      <c r="G10" s="11">
        <v>8</v>
      </c>
    </row>
    <row r="11" spans="1:7" ht="23.25" x14ac:dyDescent="0.35">
      <c r="A11" s="12" t="s">
        <v>107</v>
      </c>
      <c r="B11" s="41" t="s">
        <v>13</v>
      </c>
      <c r="C11" s="8" t="s">
        <v>117</v>
      </c>
      <c r="D11" s="48" t="s">
        <v>121</v>
      </c>
      <c r="E11" s="61">
        <v>29</v>
      </c>
      <c r="F11" s="62">
        <v>2.2800925925925927E-3</v>
      </c>
      <c r="G11" s="11">
        <v>9</v>
      </c>
    </row>
    <row r="12" spans="1:7" ht="23.25" x14ac:dyDescent="0.35">
      <c r="A12" s="12" t="s">
        <v>109</v>
      </c>
      <c r="B12" s="41" t="s">
        <v>13</v>
      </c>
      <c r="C12" s="8" t="s">
        <v>117</v>
      </c>
      <c r="D12" s="48" t="s">
        <v>121</v>
      </c>
      <c r="E12" s="61">
        <v>36</v>
      </c>
      <c r="F12" s="62">
        <v>2.5231481481481481E-3</v>
      </c>
      <c r="G12" s="11">
        <v>10</v>
      </c>
    </row>
    <row r="13" spans="1:7" ht="23.25" x14ac:dyDescent="0.35">
      <c r="A13" s="12" t="s">
        <v>102</v>
      </c>
      <c r="B13" s="41" t="s">
        <v>13</v>
      </c>
      <c r="C13" s="8" t="s">
        <v>117</v>
      </c>
      <c r="D13" s="49" t="s">
        <v>122</v>
      </c>
      <c r="E13" s="61">
        <v>13</v>
      </c>
      <c r="F13" s="62">
        <v>7.1759259259259259E-4</v>
      </c>
      <c r="G13" s="11">
        <v>1</v>
      </c>
    </row>
    <row r="14" spans="1:7" ht="23.25" x14ac:dyDescent="0.35">
      <c r="A14" s="12" t="s">
        <v>97</v>
      </c>
      <c r="B14" s="41" t="s">
        <v>13</v>
      </c>
      <c r="C14" s="8" t="s">
        <v>117</v>
      </c>
      <c r="D14" s="49" t="s">
        <v>122</v>
      </c>
      <c r="E14" s="61">
        <v>17</v>
      </c>
      <c r="F14" s="62">
        <v>8.4490740740740739E-4</v>
      </c>
      <c r="G14" s="11">
        <v>2</v>
      </c>
    </row>
    <row r="15" spans="1:7" ht="23.25" x14ac:dyDescent="0.35">
      <c r="A15" s="12" t="s">
        <v>101</v>
      </c>
      <c r="B15" s="41" t="s">
        <v>13</v>
      </c>
      <c r="C15" s="8" t="s">
        <v>117</v>
      </c>
      <c r="D15" s="49" t="s">
        <v>122</v>
      </c>
      <c r="E15" s="61">
        <v>9</v>
      </c>
      <c r="F15" s="62">
        <v>8.564814814814815E-4</v>
      </c>
      <c r="G15" s="11">
        <v>3</v>
      </c>
    </row>
    <row r="16" spans="1:7" ht="23.25" x14ac:dyDescent="0.35">
      <c r="A16" s="12" t="s">
        <v>108</v>
      </c>
      <c r="B16" s="41" t="s">
        <v>13</v>
      </c>
      <c r="C16" s="8" t="s">
        <v>117</v>
      </c>
      <c r="D16" s="49" t="s">
        <v>122</v>
      </c>
      <c r="E16" s="61">
        <v>35</v>
      </c>
      <c r="F16" s="62">
        <v>8.9120370370370373E-4</v>
      </c>
      <c r="G16" s="11">
        <v>4</v>
      </c>
    </row>
    <row r="17" spans="1:7" ht="23.25" x14ac:dyDescent="0.35">
      <c r="A17" s="12" t="s">
        <v>103</v>
      </c>
      <c r="B17" s="41" t="s">
        <v>13</v>
      </c>
      <c r="C17" s="8" t="s">
        <v>117</v>
      </c>
      <c r="D17" s="49" t="s">
        <v>122</v>
      </c>
      <c r="E17" s="61">
        <v>6</v>
      </c>
      <c r="F17" s="62">
        <v>9.7222222222222219E-4</v>
      </c>
      <c r="G17" s="11">
        <v>5</v>
      </c>
    </row>
    <row r="18" spans="1:7" ht="23.25" x14ac:dyDescent="0.35">
      <c r="A18" s="12" t="s">
        <v>98</v>
      </c>
      <c r="B18" s="41" t="s">
        <v>13</v>
      </c>
      <c r="C18" s="8" t="s">
        <v>117</v>
      </c>
      <c r="D18" s="49" t="s">
        <v>122</v>
      </c>
      <c r="E18" s="61">
        <v>4</v>
      </c>
      <c r="F18" s="62">
        <v>1.0648148148148149E-3</v>
      </c>
      <c r="G18" s="11">
        <v>6</v>
      </c>
    </row>
    <row r="19" spans="1:7" ht="23.25" x14ac:dyDescent="0.35">
      <c r="A19" s="12" t="s">
        <v>99</v>
      </c>
      <c r="B19" s="41" t="s">
        <v>13</v>
      </c>
      <c r="C19" s="8" t="s">
        <v>117</v>
      </c>
      <c r="D19" s="49" t="s">
        <v>122</v>
      </c>
      <c r="E19" s="61">
        <v>2</v>
      </c>
      <c r="F19" s="62">
        <v>1.0879629629629629E-3</v>
      </c>
      <c r="G19" s="11">
        <v>7</v>
      </c>
    </row>
    <row r="20" spans="1:7" ht="23.25" x14ac:dyDescent="0.35">
      <c r="A20" s="12" t="s">
        <v>104</v>
      </c>
      <c r="B20" s="41" t="s">
        <v>13</v>
      </c>
      <c r="C20" s="8" t="s">
        <v>117</v>
      </c>
      <c r="D20" s="49" t="s">
        <v>122</v>
      </c>
      <c r="E20" s="61">
        <v>7</v>
      </c>
      <c r="F20" s="62">
        <v>1.1458333333333333E-3</v>
      </c>
      <c r="G20" s="11">
        <v>8</v>
      </c>
    </row>
    <row r="21" spans="1:7" ht="23.25" x14ac:dyDescent="0.35">
      <c r="A21" s="12" t="s">
        <v>100</v>
      </c>
      <c r="B21" s="41" t="s">
        <v>15</v>
      </c>
      <c r="C21" s="8" t="s">
        <v>117</v>
      </c>
      <c r="D21" s="49" t="s">
        <v>122</v>
      </c>
      <c r="E21" s="61">
        <v>8</v>
      </c>
      <c r="F21" s="62">
        <v>1.2731481481481483E-3</v>
      </c>
      <c r="G21" s="11">
        <v>9</v>
      </c>
    </row>
    <row r="22" spans="1:7" ht="23.25" x14ac:dyDescent="0.35">
      <c r="A22" s="12" t="s">
        <v>112</v>
      </c>
      <c r="B22" s="41" t="s">
        <v>7</v>
      </c>
      <c r="C22" s="8" t="s">
        <v>117</v>
      </c>
      <c r="D22" s="49" t="s">
        <v>122</v>
      </c>
      <c r="E22" s="61">
        <v>43</v>
      </c>
      <c r="F22" s="62">
        <v>1.8402777777777777E-3</v>
      </c>
      <c r="G22" s="11">
        <v>10</v>
      </c>
    </row>
    <row r="23" spans="1:7" ht="23.25" x14ac:dyDescent="0.35">
      <c r="A23" s="12" t="s">
        <v>114</v>
      </c>
      <c r="B23" s="41"/>
      <c r="C23" s="8" t="s">
        <v>117</v>
      </c>
      <c r="D23" s="49" t="s">
        <v>122</v>
      </c>
      <c r="E23" s="61">
        <v>45</v>
      </c>
      <c r="F23" s="62">
        <v>3.0902777777777777E-3</v>
      </c>
      <c r="G23" s="11">
        <v>11</v>
      </c>
    </row>
    <row r="24" spans="1:7" ht="23.25" x14ac:dyDescent="0.35">
      <c r="A24" s="12" t="s">
        <v>106</v>
      </c>
      <c r="B24" s="42" t="s">
        <v>13</v>
      </c>
      <c r="C24" s="9" t="s">
        <v>117</v>
      </c>
      <c r="D24" s="52" t="s">
        <v>122</v>
      </c>
      <c r="E24" s="63">
        <v>30</v>
      </c>
      <c r="F24" s="64" t="s">
        <v>38</v>
      </c>
      <c r="G24" s="11" t="s">
        <v>38</v>
      </c>
    </row>
    <row r="25" spans="1:7" x14ac:dyDescent="0.2">
      <c r="A25" s="12">
        <f>SUBTOTAL(103,Tabulka7[Jméno a příjmení])</f>
        <v>23</v>
      </c>
      <c r="B25" s="53"/>
      <c r="C25" s="2"/>
      <c r="D25" s="3"/>
      <c r="E25" s="3"/>
      <c r="F25" s="3"/>
      <c r="G25" s="3"/>
    </row>
  </sheetData>
  <conditionalFormatting sqref="D2:D24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8740157499999996" bottom="0.78740157499999996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0.39997558519241921"/>
    <outlinePr summaryBelow="0" summaryRight="0"/>
  </sheetPr>
  <dimension ref="A1:G19"/>
  <sheetViews>
    <sheetView workbookViewId="0">
      <selection activeCell="A5" sqref="A5"/>
    </sheetView>
  </sheetViews>
  <sheetFormatPr defaultColWidth="12.5703125" defaultRowHeight="12.75" x14ac:dyDescent="0.2"/>
  <cols>
    <col min="1" max="1" width="27.7109375" style="54" bestFit="1" customWidth="1"/>
    <col min="2" max="2" width="18.42578125" style="54" bestFit="1" customWidth="1"/>
    <col min="3" max="3" width="18.7109375" bestFit="1" customWidth="1"/>
    <col min="4" max="4" width="13.85546875" bestFit="1" customWidth="1"/>
    <col min="5" max="5" width="15.7109375" style="5" bestFit="1" customWidth="1"/>
    <col min="6" max="6" width="9.85546875" style="5" customWidth="1"/>
    <col min="7" max="7" width="8.7109375" style="5" bestFit="1" customWidth="1"/>
  </cols>
  <sheetData>
    <row r="1" spans="1:7" ht="30" customHeight="1" thickBot="1" x14ac:dyDescent="0.25">
      <c r="A1" s="68" t="s">
        <v>0</v>
      </c>
      <c r="B1" s="69" t="s">
        <v>1</v>
      </c>
      <c r="C1" s="70" t="s">
        <v>2</v>
      </c>
      <c r="D1" s="71" t="s">
        <v>3</v>
      </c>
      <c r="E1" s="75" t="s">
        <v>21</v>
      </c>
      <c r="F1" s="76" t="s">
        <v>22</v>
      </c>
      <c r="G1" s="76" t="s">
        <v>23</v>
      </c>
    </row>
    <row r="2" spans="1:7" ht="23.25" x14ac:dyDescent="0.2">
      <c r="A2" s="12" t="s">
        <v>75</v>
      </c>
      <c r="B2" s="41" t="s">
        <v>13</v>
      </c>
      <c r="C2" s="39" t="s">
        <v>116</v>
      </c>
      <c r="D2" s="43" t="s">
        <v>121</v>
      </c>
      <c r="E2" s="56">
        <v>12</v>
      </c>
      <c r="F2" s="57">
        <v>1.4120370370370369E-3</v>
      </c>
      <c r="G2" s="35">
        <v>1</v>
      </c>
    </row>
    <row r="3" spans="1:7" ht="23.25" x14ac:dyDescent="0.2">
      <c r="A3" s="12" t="s">
        <v>84</v>
      </c>
      <c r="B3" s="41" t="s">
        <v>13</v>
      </c>
      <c r="C3" s="39" t="s">
        <v>116</v>
      </c>
      <c r="D3" s="43" t="s">
        <v>121</v>
      </c>
      <c r="E3" s="58">
        <v>18</v>
      </c>
      <c r="F3" s="57">
        <v>1.4699074074074074E-3</v>
      </c>
      <c r="G3" s="35">
        <v>2</v>
      </c>
    </row>
    <row r="4" spans="1:7" ht="23.25" x14ac:dyDescent="0.2">
      <c r="A4" s="12" t="s">
        <v>76</v>
      </c>
      <c r="B4" s="41" t="s">
        <v>13</v>
      </c>
      <c r="C4" s="39" t="s">
        <v>116</v>
      </c>
      <c r="D4" s="43" t="s">
        <v>121</v>
      </c>
      <c r="E4" s="56">
        <v>38</v>
      </c>
      <c r="F4" s="57">
        <v>1.5509259259259259E-3</v>
      </c>
      <c r="G4" s="35">
        <v>3</v>
      </c>
    </row>
    <row r="5" spans="1:7" ht="23.25" x14ac:dyDescent="0.2">
      <c r="A5" s="12" t="s">
        <v>78</v>
      </c>
      <c r="B5" s="41" t="s">
        <v>19</v>
      </c>
      <c r="C5" s="39" t="s">
        <v>116</v>
      </c>
      <c r="D5" s="43" t="s">
        <v>121</v>
      </c>
      <c r="E5" s="58">
        <v>31</v>
      </c>
      <c r="F5" s="57">
        <v>1.6435185185185185E-3</v>
      </c>
      <c r="G5" s="35">
        <v>4</v>
      </c>
    </row>
    <row r="6" spans="1:7" ht="23.25" x14ac:dyDescent="0.2">
      <c r="A6" s="12" t="s">
        <v>87</v>
      </c>
      <c r="B6" s="41" t="s">
        <v>13</v>
      </c>
      <c r="C6" s="39" t="s">
        <v>116</v>
      </c>
      <c r="D6" s="43" t="s">
        <v>121</v>
      </c>
      <c r="E6" s="58">
        <v>27</v>
      </c>
      <c r="F6" s="57">
        <v>1.6782407407407408E-3</v>
      </c>
      <c r="G6" s="35">
        <v>5</v>
      </c>
    </row>
    <row r="7" spans="1:7" ht="23.25" x14ac:dyDescent="0.2">
      <c r="A7" s="12" t="s">
        <v>77</v>
      </c>
      <c r="B7" s="41" t="s">
        <v>13</v>
      </c>
      <c r="C7" s="39" t="s">
        <v>116</v>
      </c>
      <c r="D7" s="43" t="s">
        <v>121</v>
      </c>
      <c r="E7" s="58">
        <v>21</v>
      </c>
      <c r="F7" s="57">
        <v>1.8981481481481482E-3</v>
      </c>
      <c r="G7" s="35">
        <v>6</v>
      </c>
    </row>
    <row r="8" spans="1:7" ht="23.25" x14ac:dyDescent="0.2">
      <c r="A8" s="12" t="s">
        <v>91</v>
      </c>
      <c r="B8" s="41" t="s">
        <v>7</v>
      </c>
      <c r="C8" s="39" t="s">
        <v>116</v>
      </c>
      <c r="D8" s="43" t="s">
        <v>121</v>
      </c>
      <c r="E8" s="56">
        <v>25</v>
      </c>
      <c r="F8" s="57">
        <v>2.0486111111111113E-3</v>
      </c>
      <c r="G8" s="35">
        <v>7</v>
      </c>
    </row>
    <row r="9" spans="1:7" ht="23.25" x14ac:dyDescent="0.2">
      <c r="A9" s="12" t="s">
        <v>81</v>
      </c>
      <c r="B9" s="41" t="s">
        <v>13</v>
      </c>
      <c r="C9" s="39" t="s">
        <v>116</v>
      </c>
      <c r="D9" s="44" t="s">
        <v>122</v>
      </c>
      <c r="E9" s="58">
        <v>11</v>
      </c>
      <c r="F9" s="57">
        <v>1.2268518518518518E-3</v>
      </c>
      <c r="G9" s="35">
        <v>1</v>
      </c>
    </row>
    <row r="10" spans="1:7" ht="23.25" x14ac:dyDescent="0.2">
      <c r="A10" s="12" t="s">
        <v>85</v>
      </c>
      <c r="B10" s="41" t="s">
        <v>13</v>
      </c>
      <c r="C10" s="39" t="s">
        <v>116</v>
      </c>
      <c r="D10" s="44" t="s">
        <v>122</v>
      </c>
      <c r="E10" s="58">
        <v>23</v>
      </c>
      <c r="F10" s="57">
        <v>1.261574074074074E-3</v>
      </c>
      <c r="G10" s="35">
        <v>2</v>
      </c>
    </row>
    <row r="11" spans="1:7" ht="23.25" x14ac:dyDescent="0.2">
      <c r="A11" s="12" t="s">
        <v>79</v>
      </c>
      <c r="B11" s="41" t="s">
        <v>13</v>
      </c>
      <c r="C11" s="39" t="s">
        <v>116</v>
      </c>
      <c r="D11" s="44" t="s">
        <v>122</v>
      </c>
      <c r="E11" s="58">
        <v>3</v>
      </c>
      <c r="F11" s="57">
        <v>1.3888888888888889E-3</v>
      </c>
      <c r="G11" s="35">
        <v>3</v>
      </c>
    </row>
    <row r="12" spans="1:7" ht="23.25" x14ac:dyDescent="0.2">
      <c r="A12" s="12" t="s">
        <v>83</v>
      </c>
      <c r="B12" s="41" t="s">
        <v>24</v>
      </c>
      <c r="C12" s="39" t="s">
        <v>116</v>
      </c>
      <c r="D12" s="44" t="s">
        <v>122</v>
      </c>
      <c r="E12" s="58">
        <v>15</v>
      </c>
      <c r="F12" s="57">
        <v>1.4467592592592592E-3</v>
      </c>
      <c r="G12" s="35">
        <v>4</v>
      </c>
    </row>
    <row r="13" spans="1:7" ht="23.25" x14ac:dyDescent="0.2">
      <c r="A13" s="12" t="s">
        <v>86</v>
      </c>
      <c r="B13" s="41" t="s">
        <v>13</v>
      </c>
      <c r="C13" s="39" t="s">
        <v>116</v>
      </c>
      <c r="D13" s="44" t="s">
        <v>122</v>
      </c>
      <c r="E13" s="58">
        <v>24</v>
      </c>
      <c r="F13" s="57">
        <v>1.4699074074074074E-3</v>
      </c>
      <c r="G13" s="35">
        <v>5</v>
      </c>
    </row>
    <row r="14" spans="1:7" ht="23.25" x14ac:dyDescent="0.2">
      <c r="A14" s="12" t="s">
        <v>89</v>
      </c>
      <c r="B14" s="41"/>
      <c r="C14" s="39" t="s">
        <v>116</v>
      </c>
      <c r="D14" s="44" t="s">
        <v>122</v>
      </c>
      <c r="E14" s="58">
        <v>40</v>
      </c>
      <c r="F14" s="57">
        <v>1.5277777777777779E-3</v>
      </c>
      <c r="G14" s="35">
        <v>6</v>
      </c>
    </row>
    <row r="15" spans="1:7" ht="23.25" x14ac:dyDescent="0.2">
      <c r="A15" s="12" t="s">
        <v>80</v>
      </c>
      <c r="B15" s="41" t="s">
        <v>13</v>
      </c>
      <c r="C15" s="39" t="s">
        <v>116</v>
      </c>
      <c r="D15" s="44" t="s">
        <v>122</v>
      </c>
      <c r="E15" s="58">
        <v>1</v>
      </c>
      <c r="F15" s="57">
        <v>1.5856481481481481E-3</v>
      </c>
      <c r="G15" s="35">
        <v>7</v>
      </c>
    </row>
    <row r="16" spans="1:7" ht="23.25" x14ac:dyDescent="0.2">
      <c r="A16" s="12" t="s">
        <v>88</v>
      </c>
      <c r="B16" s="41" t="s">
        <v>25</v>
      </c>
      <c r="C16" s="39" t="s">
        <v>116</v>
      </c>
      <c r="D16" s="44" t="s">
        <v>122</v>
      </c>
      <c r="E16" s="58">
        <v>33</v>
      </c>
      <c r="F16" s="57">
        <v>1.6782407407407408E-3</v>
      </c>
      <c r="G16" s="35">
        <v>8</v>
      </c>
    </row>
    <row r="17" spans="1:7" ht="23.25" x14ac:dyDescent="0.2">
      <c r="A17" s="12" t="s">
        <v>82</v>
      </c>
      <c r="B17" s="41" t="s">
        <v>7</v>
      </c>
      <c r="C17" s="39" t="s">
        <v>116</v>
      </c>
      <c r="D17" s="44" t="s">
        <v>122</v>
      </c>
      <c r="E17" s="58">
        <v>14</v>
      </c>
      <c r="F17" s="57">
        <v>1.724537037037037E-3</v>
      </c>
      <c r="G17" s="35">
        <v>9</v>
      </c>
    </row>
    <row r="18" spans="1:7" ht="23.25" x14ac:dyDescent="0.2">
      <c r="A18" s="12" t="s">
        <v>90</v>
      </c>
      <c r="B18" s="42" t="s">
        <v>26</v>
      </c>
      <c r="C18" s="39" t="s">
        <v>116</v>
      </c>
      <c r="D18" s="55" t="s">
        <v>122</v>
      </c>
      <c r="E18" s="59">
        <v>41</v>
      </c>
      <c r="F18" s="60">
        <v>1.9328703703703704E-3</v>
      </c>
      <c r="G18" s="35">
        <v>10</v>
      </c>
    </row>
    <row r="19" spans="1:7" x14ac:dyDescent="0.2">
      <c r="A19" s="12">
        <f>SUBTOTAL(103,Tabulka6[Jméno a příjmení])</f>
        <v>17</v>
      </c>
      <c r="B19" s="53"/>
      <c r="C19" s="2"/>
      <c r="D19" s="3"/>
      <c r="E19" s="3"/>
      <c r="F19" s="3"/>
      <c r="G19" s="3">
        <f>SUBTOTAL(103,Tabulka6[pořadí])</f>
        <v>17</v>
      </c>
    </row>
  </sheetData>
  <conditionalFormatting sqref="D2:D18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8740157499999996" bottom="0.78740157499999996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 tint="-0.249977111117893"/>
    <outlinePr summaryBelow="0" summaryRight="0"/>
  </sheetPr>
  <dimension ref="A1:G7"/>
  <sheetViews>
    <sheetView workbookViewId="0">
      <selection activeCell="H26" sqref="H26"/>
    </sheetView>
  </sheetViews>
  <sheetFormatPr defaultColWidth="12.5703125" defaultRowHeight="12.75" x14ac:dyDescent="0.2"/>
  <cols>
    <col min="1" max="1" width="22.7109375" bestFit="1" customWidth="1"/>
    <col min="2" max="2" width="21.42578125" customWidth="1"/>
    <col min="3" max="3" width="24.85546875" bestFit="1" customWidth="1"/>
    <col min="5" max="5" width="15.28515625" style="17" customWidth="1"/>
    <col min="6" max="7" width="12.5703125" style="17"/>
  </cols>
  <sheetData>
    <row r="1" spans="1:7" ht="24.6" customHeight="1" thickBot="1" x14ac:dyDescent="0.25">
      <c r="A1" s="68" t="s">
        <v>0</v>
      </c>
      <c r="B1" s="69" t="s">
        <v>1</v>
      </c>
      <c r="C1" s="70" t="s">
        <v>2</v>
      </c>
      <c r="D1" s="71" t="s">
        <v>3</v>
      </c>
      <c r="E1" s="75" t="s">
        <v>21</v>
      </c>
      <c r="F1" s="76" t="s">
        <v>22</v>
      </c>
      <c r="G1" s="76" t="s">
        <v>23</v>
      </c>
    </row>
    <row r="2" spans="1:7" ht="23.25" x14ac:dyDescent="0.2">
      <c r="A2" s="12" t="s">
        <v>73</v>
      </c>
      <c r="B2" s="7" t="s">
        <v>13</v>
      </c>
      <c r="C2" s="2" t="s">
        <v>115</v>
      </c>
      <c r="D2" s="48" t="s">
        <v>121</v>
      </c>
      <c r="E2" s="58">
        <v>16</v>
      </c>
      <c r="F2" s="57">
        <v>5.6828703703703702E-3</v>
      </c>
      <c r="G2" s="35">
        <v>1</v>
      </c>
    </row>
    <row r="3" spans="1:7" ht="23.25" x14ac:dyDescent="0.2">
      <c r="A3" s="12" t="s">
        <v>74</v>
      </c>
      <c r="B3" s="7" t="s">
        <v>25</v>
      </c>
      <c r="C3" s="2" t="s">
        <v>115</v>
      </c>
      <c r="D3" s="48" t="s">
        <v>121</v>
      </c>
      <c r="E3" s="58">
        <v>34</v>
      </c>
      <c r="F3" s="57">
        <v>6.3078703703703708E-3</v>
      </c>
      <c r="G3" s="35">
        <v>2</v>
      </c>
    </row>
    <row r="4" spans="1:7" ht="23.25" x14ac:dyDescent="0.2">
      <c r="A4" s="12" t="s">
        <v>44</v>
      </c>
      <c r="B4" s="7" t="s">
        <v>13</v>
      </c>
      <c r="C4" s="2" t="s">
        <v>115</v>
      </c>
      <c r="D4" s="49" t="s">
        <v>122</v>
      </c>
      <c r="E4" s="58">
        <v>10</v>
      </c>
      <c r="F4" s="57">
        <v>4.363425925925926E-3</v>
      </c>
      <c r="G4" s="35">
        <v>1</v>
      </c>
    </row>
    <row r="5" spans="1:7" ht="23.25" x14ac:dyDescent="0.2">
      <c r="A5" s="12" t="s">
        <v>71</v>
      </c>
      <c r="B5" s="7" t="s">
        <v>13</v>
      </c>
      <c r="C5" s="2" t="s">
        <v>115</v>
      </c>
      <c r="D5" s="49" t="s">
        <v>122</v>
      </c>
      <c r="E5" s="58">
        <v>20</v>
      </c>
      <c r="F5" s="57">
        <v>4.6643518518518518E-3</v>
      </c>
      <c r="G5" s="35">
        <v>2</v>
      </c>
    </row>
    <row r="6" spans="1:7" ht="23.25" x14ac:dyDescent="0.2">
      <c r="A6" s="12" t="s">
        <v>72</v>
      </c>
      <c r="B6" s="7" t="s">
        <v>13</v>
      </c>
      <c r="C6" s="2" t="s">
        <v>115</v>
      </c>
      <c r="D6" s="52" t="s">
        <v>122</v>
      </c>
      <c r="E6" s="59">
        <v>22</v>
      </c>
      <c r="F6" s="60">
        <v>4.6874999999999998E-3</v>
      </c>
      <c r="G6" s="35">
        <v>3</v>
      </c>
    </row>
    <row r="7" spans="1:7" x14ac:dyDescent="0.2">
      <c r="A7" s="12">
        <f>SUBTOTAL(103,Tabulka5[Jméno a příjmení])</f>
        <v>5</v>
      </c>
      <c r="B7" s="1"/>
      <c r="C7" s="2"/>
      <c r="D7" s="3"/>
      <c r="E7" s="40"/>
      <c r="F7" s="40"/>
      <c r="G7" s="40"/>
    </row>
  </sheetData>
  <sortState xmlns:xlrd2="http://schemas.microsoft.com/office/spreadsheetml/2017/richdata2" ref="A2:G6">
    <sortCondition descending="1" ref="F2:F6"/>
  </sortState>
  <conditionalFormatting sqref="D2:D6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Závodníci_komplet</vt:lpstr>
      <vt:lpstr>10 km</vt:lpstr>
      <vt:lpstr>5 km</vt:lpstr>
      <vt:lpstr>250m</vt:lpstr>
      <vt:lpstr>500m</vt:lpstr>
      <vt:lpstr>1500m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 Talíková</dc:creator>
  <cp:lastModifiedBy>Aleš Homolka</cp:lastModifiedBy>
  <dcterms:created xsi:type="dcterms:W3CDTF">2026-09-28T08:44:22Z</dcterms:created>
  <dcterms:modified xsi:type="dcterms:W3CDTF">2026-10-04T11:36:54Z</dcterms:modified>
</cp:coreProperties>
</file>